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teAid-Website\StateAidWeb-2012-prod\attendance\xls_docs\"/>
    </mc:Choice>
  </mc:AlternateContent>
  <xr:revisionPtr revIDLastSave="0" documentId="13_ncr:1_{2ED0E6B9-A9B5-48A2-BCA5-B4AF5340EE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c bill calc enrollmt" sheetId="1" r:id="rId1"/>
    <sheet name="AOE + Pub Exc Cost Aid Ratio" sheetId="5" r:id="rId2"/>
  </sheets>
  <definedNames>
    <definedName name="_ftn1" localSheetId="0">'fc bill calc enrollmt'!$C$33</definedName>
    <definedName name="_ftnref1" localSheetId="0">'fc bill calc enrollmt'!#REF!</definedName>
    <definedName name="DATA">'AOE + Pub Exc Cost Aid Ratio'!$A$4:$D$677</definedName>
    <definedName name="_xlnm.Print_Area" localSheetId="0">'fc bill calc enrollmt'!$A$1:$J$61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1" l="1"/>
  <c r="A4" i="1"/>
  <c r="I44" i="1"/>
  <c r="D677" i="5" l="1"/>
  <c r="C677" i="5"/>
  <c r="J1" i="1" l="1"/>
  <c r="I54" i="1"/>
  <c r="I33" i="1"/>
  <c r="I42" i="1"/>
  <c r="I17" i="1"/>
  <c r="J18" i="1" s="1"/>
  <c r="J11" i="1"/>
  <c r="I48" i="1" l="1"/>
  <c r="I49" i="1" s="1"/>
  <c r="I51" i="1" s="1"/>
  <c r="I46" i="1"/>
  <c r="J56" i="1" l="1"/>
  <c r="J58" i="1" s="1"/>
</calcChain>
</file>

<file path=xl/sharedStrings.xml><?xml version="1.0" encoding="utf-8"?>
<sst xmlns="http://schemas.openxmlformats.org/spreadsheetml/2006/main" count="1425" uniqueCount="1424">
  <si>
    <t xml:space="preserve"> </t>
  </si>
  <si>
    <t>Name of Student:</t>
  </si>
  <si>
    <t xml:space="preserve">District: </t>
  </si>
  <si>
    <t>Enter 1.65 for student receiving svcs. more than 60% of the school day</t>
  </si>
  <si>
    <t xml:space="preserve">Enter .90 for student receiving consultant teacher svcs. </t>
  </si>
  <si>
    <t xml:space="preserve">District Code: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</si>
  <si>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</si>
  <si>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</si>
  <si>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</si>
  <si>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</si>
  <si>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</si>
  <si>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</si>
  <si>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</si>
  <si>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</si>
  <si>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</si>
  <si>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10-month annualized cost of direct special education services</t>
  </si>
  <si>
    <t>J</t>
  </si>
  <si>
    <t>K</t>
  </si>
  <si>
    <t>Sum of Column D for entries #32, 34, 35, 36, 42, 44, 45, 46, 52, 54, 55, 56.)</t>
  </si>
  <si>
    <t>Part I.    Data required for Calculation of Public Excess Cost Aid Attributable</t>
  </si>
  <si>
    <t>Part II. Calculation of Public Excess Cost Aid Attributable</t>
  </si>
  <si>
    <t>Formula Excess Cost Aid Attributable</t>
  </si>
  <si>
    <t>PUBLIC EXCESS COST AID SETASIDE (1 +2):</t>
  </si>
  <si>
    <t>PUBLIC EXCESS COST HIGH COST AID</t>
  </si>
  <si>
    <t>SUPPLEMENTAL PUBLIC EXCESS COST AID</t>
  </si>
  <si>
    <t>Enter zero if  J   is zero; otherwise J divided by K:</t>
  </si>
  <si>
    <t>GRAND TOTAL PUBLIC EXCESS COST AID (3 + 6+ 7):</t>
  </si>
  <si>
    <t>Service Level Weighting for the current school year:</t>
  </si>
  <si>
    <t>AID FOR REGULAR EDUCATION</t>
  </si>
  <si>
    <t>10 MONTH ANNUALIZED COST</t>
  </si>
  <si>
    <t>Regular Education Weighting (.50 for 1/2 day &amp; 1.00 full day)</t>
  </si>
  <si>
    <t>Enter greater of zero or  [ H minus (three  x  F) ]:</t>
  </si>
  <si>
    <t>Entry 4  x  D if Entry 4 is greater than zero; otherwise, enter zero:</t>
  </si>
  <si>
    <t>Entry 5  x  G if Entry 5 is greater than 0; otherwise, enter zero:</t>
  </si>
  <si>
    <t xml:space="preserve">ACTUAL COST </t>
  </si>
  <si>
    <t>x FTE Enrollment</t>
  </si>
  <si>
    <t xml:space="preserve">x FTE Enrollment </t>
  </si>
  <si>
    <t>TOTAL EDUCATION AID (REGULAR EDUCATION AID + Entry 8)</t>
  </si>
  <si>
    <t xml:space="preserve">NET BILLABLE COST FOR EDUCATION (ACTUAL COST - Entry 9) </t>
  </si>
  <si>
    <t>Foster Care Student Claimed by the CSE Responsible School District</t>
  </si>
  <si>
    <t>Integrated Settings Aid Attributable</t>
  </si>
  <si>
    <t xml:space="preserve">   NOTE: 2. should be 0 for any student for which a zero was entered in Part I, item E above.</t>
  </si>
  <si>
    <t>94D0(032)</t>
  </si>
  <si>
    <t>94D3(033)</t>
  </si>
  <si>
    <t>DCODE</t>
  </si>
  <si>
    <t>DISTRICT NAME</t>
  </si>
  <si>
    <t>2004-05 APPROVED OPERATING EXPENSE PER PUPIL FOR 2006-07 AID AS OF SA0708</t>
  </si>
  <si>
    <t>PUBLIC EXCESS COST AID RATIO FOR 2006-07 AID AS OF SA0708</t>
  </si>
  <si>
    <t>010100</t>
  </si>
  <si>
    <t xml:space="preserve">ALBANY        </t>
  </si>
  <si>
    <t>010201</t>
  </si>
  <si>
    <t xml:space="preserve">BERNE KNOX    </t>
  </si>
  <si>
    <t>010306</t>
  </si>
  <si>
    <t xml:space="preserve">BETHLEHEM     </t>
  </si>
  <si>
    <t>010402</t>
  </si>
  <si>
    <t>RAVENA COEYMAN</t>
  </si>
  <si>
    <t>010500</t>
  </si>
  <si>
    <t xml:space="preserve">COHOES        </t>
  </si>
  <si>
    <t>010601</t>
  </si>
  <si>
    <t xml:space="preserve">SOUTH COLONIE </t>
  </si>
  <si>
    <t>010615</t>
  </si>
  <si>
    <t xml:space="preserve">MENANDS       </t>
  </si>
  <si>
    <t>010623</t>
  </si>
  <si>
    <t xml:space="preserve">NORTH COLONIE </t>
  </si>
  <si>
    <t>010701</t>
  </si>
  <si>
    <t xml:space="preserve">GREEN ISLAND  </t>
  </si>
  <si>
    <t>010802</t>
  </si>
  <si>
    <t xml:space="preserve">GUILDERLAND   </t>
  </si>
  <si>
    <t>011003</t>
  </si>
  <si>
    <t xml:space="preserve">VOORHEESVILLE </t>
  </si>
  <si>
    <t>011200</t>
  </si>
  <si>
    <t xml:space="preserve">WATERVLIET    </t>
  </si>
  <si>
    <t>020101</t>
  </si>
  <si>
    <t xml:space="preserve">ALFRED ALMOND </t>
  </si>
  <si>
    <t>020601</t>
  </si>
  <si>
    <t xml:space="preserve">ANDOVER       </t>
  </si>
  <si>
    <t>020702</t>
  </si>
  <si>
    <t>GENESEE VALLEY</t>
  </si>
  <si>
    <t>020801</t>
  </si>
  <si>
    <t xml:space="preserve">BELFAST       </t>
  </si>
  <si>
    <t>021102</t>
  </si>
  <si>
    <t xml:space="preserve">CANASERAGA    </t>
  </si>
  <si>
    <t>021601</t>
  </si>
  <si>
    <t xml:space="preserve">FRIENDSHIP    </t>
  </si>
  <si>
    <t>022001</t>
  </si>
  <si>
    <t xml:space="preserve">FILLMORE      </t>
  </si>
  <si>
    <t>022101</t>
  </si>
  <si>
    <t xml:space="preserve">WHITESVILLE   </t>
  </si>
  <si>
    <t>022302</t>
  </si>
  <si>
    <t xml:space="preserve">CUBA-RUSHFORD </t>
  </si>
  <si>
    <t>022401</t>
  </si>
  <si>
    <t xml:space="preserve">SCIO          </t>
  </si>
  <si>
    <t>022601</t>
  </si>
  <si>
    <t xml:space="preserve">WELLSVILLE    </t>
  </si>
  <si>
    <t>022902</t>
  </si>
  <si>
    <t>BOLIVAR-RICHBG</t>
  </si>
  <si>
    <t>030101</t>
  </si>
  <si>
    <t>CHENANGO FORKS</t>
  </si>
  <si>
    <t>030200</t>
  </si>
  <si>
    <t xml:space="preserve">BINGHAMTON    </t>
  </si>
  <si>
    <t>030501</t>
  </si>
  <si>
    <t xml:space="preserve">HARPURSVILLE  </t>
  </si>
  <si>
    <t>030601</t>
  </si>
  <si>
    <t>SUSQUEHANNA VA</t>
  </si>
  <si>
    <t>030701</t>
  </si>
  <si>
    <t>CHENANGO VALLE</t>
  </si>
  <si>
    <t>031101</t>
  </si>
  <si>
    <t xml:space="preserve">MAINE ENDWELL </t>
  </si>
  <si>
    <t>031301</t>
  </si>
  <si>
    <t xml:space="preserve">DEPOSIT       </t>
  </si>
  <si>
    <t>031401</t>
  </si>
  <si>
    <t xml:space="preserve">WHITNEY POINT </t>
  </si>
  <si>
    <t>031501</t>
  </si>
  <si>
    <t>UNION-ENDICOTT</t>
  </si>
  <si>
    <t>031502</t>
  </si>
  <si>
    <t>JOHNSON   CITY</t>
  </si>
  <si>
    <t>031601</t>
  </si>
  <si>
    <t xml:space="preserve">VESTAL        </t>
  </si>
  <si>
    <t>031701</t>
  </si>
  <si>
    <t xml:space="preserve">WINDSOR       </t>
  </si>
  <si>
    <t>040204</t>
  </si>
  <si>
    <t xml:space="preserve">WEST VALLEY   </t>
  </si>
  <si>
    <t>040302</t>
  </si>
  <si>
    <t>ALLEGANY-LIMES</t>
  </si>
  <si>
    <t>040901</t>
  </si>
  <si>
    <t xml:space="preserve">ELLICOTTVILLE </t>
  </si>
  <si>
    <t>041101</t>
  </si>
  <si>
    <t xml:space="preserve">FRANKLINVILLE </t>
  </si>
  <si>
    <t>041401</t>
  </si>
  <si>
    <t xml:space="preserve">HINSDALE      </t>
  </si>
  <si>
    <t>042302</t>
  </si>
  <si>
    <t>CATTARAUGUS-LI</t>
  </si>
  <si>
    <t>042400</t>
  </si>
  <si>
    <t xml:space="preserve">OLEAN         </t>
  </si>
  <si>
    <t>042801</t>
  </si>
  <si>
    <t xml:space="preserve">GOWANDA       </t>
  </si>
  <si>
    <t>042901</t>
  </si>
  <si>
    <t xml:space="preserve">PORTVILLE     </t>
  </si>
  <si>
    <t>043001</t>
  </si>
  <si>
    <t xml:space="preserve">RANDOLPH      </t>
  </si>
  <si>
    <t>043200</t>
  </si>
  <si>
    <t xml:space="preserve">SALAMANCA     </t>
  </si>
  <si>
    <t>043501</t>
  </si>
  <si>
    <t>YORKSHRE-PIONE</t>
  </si>
  <si>
    <t>050100</t>
  </si>
  <si>
    <t xml:space="preserve">AUBURN        </t>
  </si>
  <si>
    <t>050301</t>
  </si>
  <si>
    <t xml:space="preserve">WEEDSPORT     </t>
  </si>
  <si>
    <t>050401</t>
  </si>
  <si>
    <t xml:space="preserve">CATO MERIDIAN </t>
  </si>
  <si>
    <t>050701</t>
  </si>
  <si>
    <t>SOUTHERN CAYUG</t>
  </si>
  <si>
    <t>051101</t>
  </si>
  <si>
    <t xml:space="preserve">PORT BYRON    </t>
  </si>
  <si>
    <t>051301</t>
  </si>
  <si>
    <t xml:space="preserve">MORAVIA       </t>
  </si>
  <si>
    <t>051901</t>
  </si>
  <si>
    <t xml:space="preserve">UNION SPRINGS </t>
  </si>
  <si>
    <t>060201</t>
  </si>
  <si>
    <t xml:space="preserve">SOUTHWESTERN  </t>
  </si>
  <si>
    <t>060301</t>
  </si>
  <si>
    <t xml:space="preserve">FREWSBURG     </t>
  </si>
  <si>
    <t>060401</t>
  </si>
  <si>
    <t>CASSADAGA VALL</t>
  </si>
  <si>
    <t>060503</t>
  </si>
  <si>
    <t xml:space="preserve">CHAUTAUQUA    </t>
  </si>
  <si>
    <t>060601</t>
  </si>
  <si>
    <t xml:space="preserve">PINE VALLEY   </t>
  </si>
  <si>
    <t>060701</t>
  </si>
  <si>
    <t xml:space="preserve">CLYMER        </t>
  </si>
  <si>
    <t>060800</t>
  </si>
  <si>
    <t xml:space="preserve">DUNKIRK       </t>
  </si>
  <si>
    <t>061001</t>
  </si>
  <si>
    <t xml:space="preserve">BEMUS POINT   </t>
  </si>
  <si>
    <t>061101</t>
  </si>
  <si>
    <t xml:space="preserve">FALCONER      </t>
  </si>
  <si>
    <t>061501</t>
  </si>
  <si>
    <t xml:space="preserve">SILVER CREEK  </t>
  </si>
  <si>
    <t>061503</t>
  </si>
  <si>
    <t xml:space="preserve">FORESTVILLE   </t>
  </si>
  <si>
    <t>061601</t>
  </si>
  <si>
    <t xml:space="preserve">PANAMA        </t>
  </si>
  <si>
    <t>061700</t>
  </si>
  <si>
    <t xml:space="preserve">JAMESTOWN     </t>
  </si>
  <si>
    <t>062201</t>
  </si>
  <si>
    <t xml:space="preserve">FREDONIA      </t>
  </si>
  <si>
    <t>062301</t>
  </si>
  <si>
    <t xml:space="preserve">BROCTON       </t>
  </si>
  <si>
    <t>062401</t>
  </si>
  <si>
    <t xml:space="preserve">RIPLEY        </t>
  </si>
  <si>
    <t>062601</t>
  </si>
  <si>
    <t xml:space="preserve">SHERMAN       </t>
  </si>
  <si>
    <t>062901</t>
  </si>
  <si>
    <t xml:space="preserve">WESTFIELD     </t>
  </si>
  <si>
    <t>070600</t>
  </si>
  <si>
    <t xml:space="preserve">ELMIRA        </t>
  </si>
  <si>
    <t>070901</t>
  </si>
  <si>
    <t xml:space="preserve">HORSEHEADS    </t>
  </si>
  <si>
    <t>070902</t>
  </si>
  <si>
    <t>ELMIRA HEIGHTS</t>
  </si>
  <si>
    <t>080101</t>
  </si>
  <si>
    <t xml:space="preserve">AFTON         </t>
  </si>
  <si>
    <t>080201</t>
  </si>
  <si>
    <t>BAINBRIDGE GUI</t>
  </si>
  <si>
    <t>080601</t>
  </si>
  <si>
    <t xml:space="preserve">GREENE        </t>
  </si>
  <si>
    <t>081003</t>
  </si>
  <si>
    <t xml:space="preserve">UNADILLA      </t>
  </si>
  <si>
    <t>081200</t>
  </si>
  <si>
    <t xml:space="preserve">NORWICH       </t>
  </si>
  <si>
    <t>081401</t>
  </si>
  <si>
    <t>GRGETWN-SO OTS</t>
  </si>
  <si>
    <t>081501</t>
  </si>
  <si>
    <t xml:space="preserve">OXFORD        </t>
  </si>
  <si>
    <t>082001</t>
  </si>
  <si>
    <t>SHERBURNE EARL</t>
  </si>
  <si>
    <t>090201</t>
  </si>
  <si>
    <t>AUSABLE VALLEY</t>
  </si>
  <si>
    <t>090301</t>
  </si>
  <si>
    <t xml:space="preserve">BEEKMANTOWN   </t>
  </si>
  <si>
    <t>090501</t>
  </si>
  <si>
    <t xml:space="preserve">NORTHEASTERN  </t>
  </si>
  <si>
    <t>090601</t>
  </si>
  <si>
    <t xml:space="preserve">CHAZY         </t>
  </si>
  <si>
    <t>090901</t>
  </si>
  <si>
    <t>NORTHRN ADIRON</t>
  </si>
  <si>
    <t>091101</t>
  </si>
  <si>
    <t xml:space="preserve">PERU          </t>
  </si>
  <si>
    <t>091200</t>
  </si>
  <si>
    <t xml:space="preserve">PLATTSBURGH   </t>
  </si>
  <si>
    <t>091402</t>
  </si>
  <si>
    <t xml:space="preserve">SARANAC       </t>
  </si>
  <si>
    <t>100501</t>
  </si>
  <si>
    <t>COPAKE-TACONIC</t>
  </si>
  <si>
    <t>100902</t>
  </si>
  <si>
    <t xml:space="preserve">GERMANTOWN    </t>
  </si>
  <si>
    <t>101001</t>
  </si>
  <si>
    <t xml:space="preserve">CHATHAM       </t>
  </si>
  <si>
    <t>101300</t>
  </si>
  <si>
    <t xml:space="preserve">HUDSON        </t>
  </si>
  <si>
    <t>101401</t>
  </si>
  <si>
    <t xml:space="preserve">KINDERHOOK    </t>
  </si>
  <si>
    <t>101601</t>
  </si>
  <si>
    <t xml:space="preserve">NEW LEBANON   </t>
  </si>
  <si>
    <t>110101</t>
  </si>
  <si>
    <t xml:space="preserve">CINCINNATUS   </t>
  </si>
  <si>
    <t>110200</t>
  </si>
  <si>
    <t xml:space="preserve">CORTLAND      </t>
  </si>
  <si>
    <t>110304</t>
  </si>
  <si>
    <t xml:space="preserve">MCGRAW        </t>
  </si>
  <si>
    <t>110701</t>
  </si>
  <si>
    <t xml:space="preserve">HOMER         </t>
  </si>
  <si>
    <t>110901</t>
  </si>
  <si>
    <t xml:space="preserve">MARATHON      </t>
  </si>
  <si>
    <t>120102</t>
  </si>
  <si>
    <t xml:space="preserve">ANDES         </t>
  </si>
  <si>
    <t>120301</t>
  </si>
  <si>
    <t xml:space="preserve">DOWNSVILLE    </t>
  </si>
  <si>
    <t>120401</t>
  </si>
  <si>
    <t>CHARLOTTE VALL</t>
  </si>
  <si>
    <t>120501</t>
  </si>
  <si>
    <t xml:space="preserve">DELHI         </t>
  </si>
  <si>
    <t>120701</t>
  </si>
  <si>
    <t xml:space="preserve">FRANKLIN      </t>
  </si>
  <si>
    <t>120906</t>
  </si>
  <si>
    <t xml:space="preserve">HANCOCK       </t>
  </si>
  <si>
    <t>121401</t>
  </si>
  <si>
    <t xml:space="preserve">MARGARETVILLE </t>
  </si>
  <si>
    <t>121502</t>
  </si>
  <si>
    <t xml:space="preserve">ROXBURY       </t>
  </si>
  <si>
    <t>121601</t>
  </si>
  <si>
    <t xml:space="preserve">SIDNEY        </t>
  </si>
  <si>
    <t>121701</t>
  </si>
  <si>
    <t xml:space="preserve">STAMFORD      </t>
  </si>
  <si>
    <t>121702</t>
  </si>
  <si>
    <t xml:space="preserve">S. KORTRIGHT  </t>
  </si>
  <si>
    <t>121901</t>
  </si>
  <si>
    <t xml:space="preserve">WALTON        </t>
  </si>
  <si>
    <t>130200</t>
  </si>
  <si>
    <t xml:space="preserve">BEACON        </t>
  </si>
  <si>
    <t>130502</t>
  </si>
  <si>
    <t xml:space="preserve">DOVER         </t>
  </si>
  <si>
    <t>130801</t>
  </si>
  <si>
    <t xml:space="preserve">HYDE PARK     </t>
  </si>
  <si>
    <t>131101</t>
  </si>
  <si>
    <t xml:space="preserve">NORTHEAST     </t>
  </si>
  <si>
    <t>131201</t>
  </si>
  <si>
    <t xml:space="preserve">PAWLING       </t>
  </si>
  <si>
    <t>131301</t>
  </si>
  <si>
    <t xml:space="preserve">PINE PLAINS   </t>
  </si>
  <si>
    <t>131500</t>
  </si>
  <si>
    <t xml:space="preserve">POUGHKEEPSIE  </t>
  </si>
  <si>
    <t>131601</t>
  </si>
  <si>
    <t xml:space="preserve">ARLINGTON     </t>
  </si>
  <si>
    <t>131602</t>
  </si>
  <si>
    <t xml:space="preserve">SPACKENKILL   </t>
  </si>
  <si>
    <t>131701</t>
  </si>
  <si>
    <t xml:space="preserve">RED HOOK      </t>
  </si>
  <si>
    <t>131801</t>
  </si>
  <si>
    <t xml:space="preserve">RHINEBECK     </t>
  </si>
  <si>
    <t>132101</t>
  </si>
  <si>
    <t xml:space="preserve">WAPPINGERS    </t>
  </si>
  <si>
    <t>132201</t>
  </si>
  <si>
    <t xml:space="preserve">MILLBROOK     </t>
  </si>
  <si>
    <t>140101</t>
  </si>
  <si>
    <t xml:space="preserve">ALDEN         </t>
  </si>
  <si>
    <t>140201</t>
  </si>
  <si>
    <t xml:space="preserve">AMHERST       </t>
  </si>
  <si>
    <t>140203</t>
  </si>
  <si>
    <t xml:space="preserve">WILLIAMSVILLE </t>
  </si>
  <si>
    <t>140207</t>
  </si>
  <si>
    <t xml:space="preserve">SWEET HOME    </t>
  </si>
  <si>
    <t>140301</t>
  </si>
  <si>
    <t xml:space="preserve">EAST AURORA   </t>
  </si>
  <si>
    <t>140600</t>
  </si>
  <si>
    <t xml:space="preserve">BUFFALO       </t>
  </si>
  <si>
    <t>140701</t>
  </si>
  <si>
    <t xml:space="preserve">CHEEKTOWAGA   </t>
  </si>
  <si>
    <t>140702</t>
  </si>
  <si>
    <t xml:space="preserve">MARYVALE      </t>
  </si>
  <si>
    <t>140703</t>
  </si>
  <si>
    <t>CLEVELAND HILL</t>
  </si>
  <si>
    <t>140707</t>
  </si>
  <si>
    <t xml:space="preserve">DEPEW         </t>
  </si>
  <si>
    <t>140709</t>
  </si>
  <si>
    <t xml:space="preserve">SLOAN         </t>
  </si>
  <si>
    <t>140801</t>
  </si>
  <si>
    <t xml:space="preserve">CLARENCE      </t>
  </si>
  <si>
    <t>141101</t>
  </si>
  <si>
    <t>SPRINGVILLE-GR</t>
  </si>
  <si>
    <t>141201</t>
  </si>
  <si>
    <t xml:space="preserve">EDEN          </t>
  </si>
  <si>
    <t>141301</t>
  </si>
  <si>
    <t xml:space="preserve">IROQUOIS      </t>
  </si>
  <si>
    <t>141401</t>
  </si>
  <si>
    <t xml:space="preserve">EVANS-BRANT   </t>
  </si>
  <si>
    <t>141501</t>
  </si>
  <si>
    <t xml:space="preserve">GRAND ISLAND  </t>
  </si>
  <si>
    <t>141601</t>
  </si>
  <si>
    <t xml:space="preserve">HAMBURG       </t>
  </si>
  <si>
    <t>141604</t>
  </si>
  <si>
    <t xml:space="preserve">FRONTIER      </t>
  </si>
  <si>
    <t>141701</t>
  </si>
  <si>
    <t xml:space="preserve">HOLLAND       </t>
  </si>
  <si>
    <t>141800</t>
  </si>
  <si>
    <t xml:space="preserve">LACKAWANNA    </t>
  </si>
  <si>
    <t>141901</t>
  </si>
  <si>
    <t xml:space="preserve">LANCASTER     </t>
  </si>
  <si>
    <t>142101</t>
  </si>
  <si>
    <t xml:space="preserve">AKRON         </t>
  </si>
  <si>
    <t>142201</t>
  </si>
  <si>
    <t xml:space="preserve">NORTH COLLINS </t>
  </si>
  <si>
    <t>142301</t>
  </si>
  <si>
    <t xml:space="preserve">ORCHARD PARK  </t>
  </si>
  <si>
    <t>142500</t>
  </si>
  <si>
    <t xml:space="preserve">TONAWANDA     </t>
  </si>
  <si>
    <t>142601</t>
  </si>
  <si>
    <t xml:space="preserve">KENMORE       </t>
  </si>
  <si>
    <t>142801</t>
  </si>
  <si>
    <t xml:space="preserve">WEST SENECA   </t>
  </si>
  <si>
    <t>150203</t>
  </si>
  <si>
    <t xml:space="preserve">CROWN POINT   </t>
  </si>
  <si>
    <t>150601</t>
  </si>
  <si>
    <t xml:space="preserve">KEENE         </t>
  </si>
  <si>
    <t>150801</t>
  </si>
  <si>
    <t xml:space="preserve">MINERVA       </t>
  </si>
  <si>
    <t>150901</t>
  </si>
  <si>
    <t xml:space="preserve">MORIAH        </t>
  </si>
  <si>
    <t>151001</t>
  </si>
  <si>
    <t xml:space="preserve">NEWCOMB       </t>
  </si>
  <si>
    <t>151102</t>
  </si>
  <si>
    <t xml:space="preserve">LAKE PLACID   </t>
  </si>
  <si>
    <t>151401</t>
  </si>
  <si>
    <t xml:space="preserve">SCHROON LAKE  </t>
  </si>
  <si>
    <t>151501</t>
  </si>
  <si>
    <t xml:space="preserve">TICONDEROGA   </t>
  </si>
  <si>
    <t>151701</t>
  </si>
  <si>
    <t xml:space="preserve">WILLSBORO     </t>
  </si>
  <si>
    <t>160101</t>
  </si>
  <si>
    <t xml:space="preserve">TUPPER LAKE   </t>
  </si>
  <si>
    <t>160801</t>
  </si>
  <si>
    <t xml:space="preserve">CHATEAUGAY    </t>
  </si>
  <si>
    <t>161201</t>
  </si>
  <si>
    <t xml:space="preserve">SALMON RIVER  </t>
  </si>
  <si>
    <t>161401</t>
  </si>
  <si>
    <t xml:space="preserve">SARANAC LAKE  </t>
  </si>
  <si>
    <t>161501</t>
  </si>
  <si>
    <t xml:space="preserve">MALONE        </t>
  </si>
  <si>
    <t>161601</t>
  </si>
  <si>
    <t>BRUSHTON MOIRA</t>
  </si>
  <si>
    <t>161801</t>
  </si>
  <si>
    <t>ST REGIS FALLS</t>
  </si>
  <si>
    <t>170301</t>
  </si>
  <si>
    <t xml:space="preserve">WHEELERVILLE  </t>
  </si>
  <si>
    <t>170500</t>
  </si>
  <si>
    <t xml:space="preserve">GLOVERSVILLE  </t>
  </si>
  <si>
    <t>170600</t>
  </si>
  <si>
    <t xml:space="preserve">JOHNSTOWN     </t>
  </si>
  <si>
    <t>170801</t>
  </si>
  <si>
    <t xml:space="preserve">MAYFIELD      </t>
  </si>
  <si>
    <t>170901</t>
  </si>
  <si>
    <t xml:space="preserve">NORTHVILLE    </t>
  </si>
  <si>
    <t>171102</t>
  </si>
  <si>
    <t>BROADALBIN-PER</t>
  </si>
  <si>
    <t>180202</t>
  </si>
  <si>
    <t xml:space="preserve">ALEXANDER     </t>
  </si>
  <si>
    <t>180300</t>
  </si>
  <si>
    <t xml:space="preserve">BATAVIA       </t>
  </si>
  <si>
    <t>180701</t>
  </si>
  <si>
    <t xml:space="preserve">BYRON BERGEN  </t>
  </si>
  <si>
    <t>180901</t>
  </si>
  <si>
    <t xml:space="preserve">ELBA          </t>
  </si>
  <si>
    <t>181001</t>
  </si>
  <si>
    <t xml:space="preserve">LE ROY        </t>
  </si>
  <si>
    <t>181101</t>
  </si>
  <si>
    <t>OAKFIELD ALABA</t>
  </si>
  <si>
    <t>181201</t>
  </si>
  <si>
    <t xml:space="preserve">PAVILION      </t>
  </si>
  <si>
    <t>181302</t>
  </si>
  <si>
    <t xml:space="preserve">PEMBROKE      </t>
  </si>
  <si>
    <t>190301</t>
  </si>
  <si>
    <t xml:space="preserve">CAIRO-DURHAM  </t>
  </si>
  <si>
    <t>190401</t>
  </si>
  <si>
    <t xml:space="preserve">CATSKILL      </t>
  </si>
  <si>
    <t>190501</t>
  </si>
  <si>
    <t>COXSACKIE ATHE</t>
  </si>
  <si>
    <t>190701</t>
  </si>
  <si>
    <t xml:space="preserve">GREENVILLE    </t>
  </si>
  <si>
    <t>190901</t>
  </si>
  <si>
    <t>HUNTER TANNERS</t>
  </si>
  <si>
    <t>191401</t>
  </si>
  <si>
    <t>WINDHAM ASHLAN</t>
  </si>
  <si>
    <t>200401</t>
  </si>
  <si>
    <t xml:space="preserve">INDIAN LAKE   </t>
  </si>
  <si>
    <t>200601</t>
  </si>
  <si>
    <t xml:space="preserve">LAKE PLEASANT </t>
  </si>
  <si>
    <t>200701</t>
  </si>
  <si>
    <t xml:space="preserve">LONG LAKE     </t>
  </si>
  <si>
    <t>200901</t>
  </si>
  <si>
    <t xml:space="preserve">WELLS         </t>
  </si>
  <si>
    <t>210302</t>
  </si>
  <si>
    <t>WEST CANADA VA</t>
  </si>
  <si>
    <t>210402</t>
  </si>
  <si>
    <t>FRANKFORT-SCHU</t>
  </si>
  <si>
    <t>210601</t>
  </si>
  <si>
    <t xml:space="preserve">HERKIMER      </t>
  </si>
  <si>
    <t>210800</t>
  </si>
  <si>
    <t xml:space="preserve">LITTLE FALLS  </t>
  </si>
  <si>
    <t>211003</t>
  </si>
  <si>
    <t xml:space="preserve">DOLGEVILLE    </t>
  </si>
  <si>
    <t>211103</t>
  </si>
  <si>
    <t xml:space="preserve">POLAND        </t>
  </si>
  <si>
    <t>211701</t>
  </si>
  <si>
    <t>VAN HORNSVILLE</t>
  </si>
  <si>
    <t>211901</t>
  </si>
  <si>
    <t xml:space="preserve">TOWN OF WEBB  </t>
  </si>
  <si>
    <t>212001</t>
  </si>
  <si>
    <t>MT MARKHAM CSD</t>
  </si>
  <si>
    <t>212101</t>
  </si>
  <si>
    <t>CENTRAL VALLEY</t>
  </si>
  <si>
    <t>220101</t>
  </si>
  <si>
    <t xml:space="preserve">S. JEFFERSON  </t>
  </si>
  <si>
    <t>220202</t>
  </si>
  <si>
    <t xml:space="preserve">ALEXANDRIA    </t>
  </si>
  <si>
    <t>220301</t>
  </si>
  <si>
    <t xml:space="preserve">INDIAN RIVER  </t>
  </si>
  <si>
    <t>220401</t>
  </si>
  <si>
    <t xml:space="preserve">GENERAL BROWN </t>
  </si>
  <si>
    <t>220701</t>
  </si>
  <si>
    <t>THOUSAND ISLAN</t>
  </si>
  <si>
    <t>220909</t>
  </si>
  <si>
    <t>BELLEVILLE-HEN</t>
  </si>
  <si>
    <t>221001</t>
  </si>
  <si>
    <t>SACKETS HARBOR</t>
  </si>
  <si>
    <t>221301</t>
  </si>
  <si>
    <t xml:space="preserve">LYME          </t>
  </si>
  <si>
    <t>221401</t>
  </si>
  <si>
    <t xml:space="preserve">LA FARGEVILLE </t>
  </si>
  <si>
    <t>222000</t>
  </si>
  <si>
    <t xml:space="preserve">WATERTOWN     </t>
  </si>
  <si>
    <t>222201</t>
  </si>
  <si>
    <t xml:space="preserve">CARTHAGE      </t>
  </si>
  <si>
    <t>230201</t>
  </si>
  <si>
    <t xml:space="preserve">COPENHAGEN    </t>
  </si>
  <si>
    <t>230301</t>
  </si>
  <si>
    <t xml:space="preserve">HARRISVILLE   </t>
  </si>
  <si>
    <t>230901</t>
  </si>
  <si>
    <t xml:space="preserve">LOWVILLE      </t>
  </si>
  <si>
    <t>231101</t>
  </si>
  <si>
    <t xml:space="preserve">SOUTH LEWIS   </t>
  </si>
  <si>
    <t>231301</t>
  </si>
  <si>
    <t xml:space="preserve">BEAVER RIVER  </t>
  </si>
  <si>
    <t>240101</t>
  </si>
  <si>
    <t xml:space="preserve">AVON          </t>
  </si>
  <si>
    <t>240201</t>
  </si>
  <si>
    <t>CALEDONIA MUMF</t>
  </si>
  <si>
    <t>240401</t>
  </si>
  <si>
    <t xml:space="preserve">GENESEO       </t>
  </si>
  <si>
    <t>240801</t>
  </si>
  <si>
    <t xml:space="preserve">LIVONIA       </t>
  </si>
  <si>
    <t>240901</t>
  </si>
  <si>
    <t xml:space="preserve">MOUNT MORRIS  </t>
  </si>
  <si>
    <t>241001</t>
  </si>
  <si>
    <t xml:space="preserve">DANSVILLE     </t>
  </si>
  <si>
    <t>241101</t>
  </si>
  <si>
    <t xml:space="preserve">DALTON-NUNDA  </t>
  </si>
  <si>
    <t>241701</t>
  </si>
  <si>
    <t xml:space="preserve">YORK          </t>
  </si>
  <si>
    <t>250109</t>
  </si>
  <si>
    <t xml:space="preserve">BROOKFIELD    </t>
  </si>
  <si>
    <t>250201</t>
  </si>
  <si>
    <t xml:space="preserve">CAZENOVIA     </t>
  </si>
  <si>
    <t>250301</t>
  </si>
  <si>
    <t xml:space="preserve">DE RUYTER     </t>
  </si>
  <si>
    <t>250401</t>
  </si>
  <si>
    <t>MORRISVILLE EA</t>
  </si>
  <si>
    <t>250701</t>
  </si>
  <si>
    <t xml:space="preserve">HAMILTON      </t>
  </si>
  <si>
    <t>250901</t>
  </si>
  <si>
    <t xml:space="preserve">CANASTOTA     </t>
  </si>
  <si>
    <t>251101</t>
  </si>
  <si>
    <t xml:space="preserve">MADISON       </t>
  </si>
  <si>
    <t>251400</t>
  </si>
  <si>
    <t xml:space="preserve">ONEIDA CITY   </t>
  </si>
  <si>
    <t>251501</t>
  </si>
  <si>
    <t>STOCKBRIDGE VA</t>
  </si>
  <si>
    <t>251601</t>
  </si>
  <si>
    <t xml:space="preserve">CHITTENANGO   </t>
  </si>
  <si>
    <t>260101</t>
  </si>
  <si>
    <t xml:space="preserve">BRIGHTON      </t>
  </si>
  <si>
    <t>260401</t>
  </si>
  <si>
    <t xml:space="preserve">GATES CHILI   </t>
  </si>
  <si>
    <t>260501</t>
  </si>
  <si>
    <t xml:space="preserve">GREECE        </t>
  </si>
  <si>
    <t>260801</t>
  </si>
  <si>
    <t>E. IRONDEQUOIT</t>
  </si>
  <si>
    <t>260803</t>
  </si>
  <si>
    <t>W. IRONDEQUOIT</t>
  </si>
  <si>
    <t>260901</t>
  </si>
  <si>
    <t xml:space="preserve">HONEOYE FALLS </t>
  </si>
  <si>
    <t>261001</t>
  </si>
  <si>
    <t xml:space="preserve">SPENCERPORT   </t>
  </si>
  <si>
    <t>261101</t>
  </si>
  <si>
    <t xml:space="preserve">HILTON        </t>
  </si>
  <si>
    <t>261201</t>
  </si>
  <si>
    <t xml:space="preserve">PENFIELD      </t>
  </si>
  <si>
    <t>261301</t>
  </si>
  <si>
    <t xml:space="preserve">FAIRPORT      </t>
  </si>
  <si>
    <t>261313</t>
  </si>
  <si>
    <t>EAST ROCHESTER</t>
  </si>
  <si>
    <t>261401</t>
  </si>
  <si>
    <t xml:space="preserve">PITTSFORD     </t>
  </si>
  <si>
    <t>261501</t>
  </si>
  <si>
    <t>CHURCHVILLE CH</t>
  </si>
  <si>
    <t>261600</t>
  </si>
  <si>
    <t xml:space="preserve">ROCHESTER     </t>
  </si>
  <si>
    <t>261701</t>
  </si>
  <si>
    <t>RUSH HENRIETTA</t>
  </si>
  <si>
    <t>261801</t>
  </si>
  <si>
    <t xml:space="preserve">BROCKPORT     </t>
  </si>
  <si>
    <t>261901</t>
  </si>
  <si>
    <t xml:space="preserve">WEBSTER       </t>
  </si>
  <si>
    <t>262001</t>
  </si>
  <si>
    <t>WHEATLAND CHIL</t>
  </si>
  <si>
    <t>270100</t>
  </si>
  <si>
    <t xml:space="preserve">AMSTERDAM     </t>
  </si>
  <si>
    <t>270301</t>
  </si>
  <si>
    <t xml:space="preserve">CANAJOHARIE   </t>
  </si>
  <si>
    <t>270601</t>
  </si>
  <si>
    <t>FONDA FULTONVI</t>
  </si>
  <si>
    <t>270701</t>
  </si>
  <si>
    <t xml:space="preserve">FORT PLAIN    </t>
  </si>
  <si>
    <t>271201</t>
  </si>
  <si>
    <t>OPPENHEIM EPHR</t>
  </si>
  <si>
    <t>280100</t>
  </si>
  <si>
    <t xml:space="preserve">GLEN COVE     </t>
  </si>
  <si>
    <t>280201</t>
  </si>
  <si>
    <t xml:space="preserve">HEMPSTEAD     </t>
  </si>
  <si>
    <t>280202</t>
  </si>
  <si>
    <t xml:space="preserve">UNIONDALE     </t>
  </si>
  <si>
    <t>280203</t>
  </si>
  <si>
    <t xml:space="preserve">EAST MEADOW   </t>
  </si>
  <si>
    <t>280204</t>
  </si>
  <si>
    <t>NORTH BELLMORE</t>
  </si>
  <si>
    <t>280205</t>
  </si>
  <si>
    <t xml:space="preserve">LEVITTOWN     </t>
  </si>
  <si>
    <t>280206</t>
  </si>
  <si>
    <t xml:space="preserve">SEAFORD       </t>
  </si>
  <si>
    <t>280207</t>
  </si>
  <si>
    <t xml:space="preserve">BELLMORE      </t>
  </si>
  <si>
    <t>280208</t>
  </si>
  <si>
    <t xml:space="preserve">ROOSEVELT     </t>
  </si>
  <si>
    <t>280209</t>
  </si>
  <si>
    <t xml:space="preserve">FREEPORT      </t>
  </si>
  <si>
    <t>280210</t>
  </si>
  <si>
    <t xml:space="preserve">BALDWIN       </t>
  </si>
  <si>
    <t>280211</t>
  </si>
  <si>
    <t xml:space="preserve">OCEANSIDE     </t>
  </si>
  <si>
    <t>280212</t>
  </si>
  <si>
    <t xml:space="preserve">MALVERNE      </t>
  </si>
  <si>
    <t>280213</t>
  </si>
  <si>
    <t>V STR THIRTEEN</t>
  </si>
  <si>
    <t>280214</t>
  </si>
  <si>
    <t>HEWLETT WOODME</t>
  </si>
  <si>
    <t>280215</t>
  </si>
  <si>
    <t xml:space="preserve">LAWRENCE      </t>
  </si>
  <si>
    <t>280216</t>
  </si>
  <si>
    <t xml:space="preserve">ELMONT        </t>
  </si>
  <si>
    <t>280217</t>
  </si>
  <si>
    <t>FRANKLIN SQUAR</t>
  </si>
  <si>
    <t>280218</t>
  </si>
  <si>
    <t xml:space="preserve">GARDEN CITY   </t>
  </si>
  <si>
    <t>280219</t>
  </si>
  <si>
    <t xml:space="preserve">EAST ROCKAWAY </t>
  </si>
  <si>
    <t>280220</t>
  </si>
  <si>
    <t xml:space="preserve">LYNBROOK      </t>
  </si>
  <si>
    <t>280221</t>
  </si>
  <si>
    <t>ROCKVILLE CENT</t>
  </si>
  <si>
    <t>280222</t>
  </si>
  <si>
    <t xml:space="preserve">FLORAL PARK   </t>
  </si>
  <si>
    <t>280223</t>
  </si>
  <si>
    <t xml:space="preserve">WANTAGH       </t>
  </si>
  <si>
    <t>280224</t>
  </si>
  <si>
    <t>V STR TWENTY-F</t>
  </si>
  <si>
    <t>280225</t>
  </si>
  <si>
    <t xml:space="preserve">MERRICK       </t>
  </si>
  <si>
    <t>280226</t>
  </si>
  <si>
    <t xml:space="preserve">ISLAND TREES  </t>
  </si>
  <si>
    <t>280227</t>
  </si>
  <si>
    <t>WEST HEMPSTEAD</t>
  </si>
  <si>
    <t>280229</t>
  </si>
  <si>
    <t xml:space="preserve">NORTH MERRICK </t>
  </si>
  <si>
    <t>280230</t>
  </si>
  <si>
    <t xml:space="preserve">VALLEY STR UF </t>
  </si>
  <si>
    <t>280231</t>
  </si>
  <si>
    <t xml:space="preserve">ISLAND PARK   </t>
  </si>
  <si>
    <t>280251</t>
  </si>
  <si>
    <t>VALLEY STR CHS</t>
  </si>
  <si>
    <t>280252</t>
  </si>
  <si>
    <t xml:space="preserve">SEWANHAKA     </t>
  </si>
  <si>
    <t>280253</t>
  </si>
  <si>
    <t>BELLMORE-MERRI</t>
  </si>
  <si>
    <t>280300</t>
  </si>
  <si>
    <t xml:space="preserve">LONG BEACH    </t>
  </si>
  <si>
    <t>280401</t>
  </si>
  <si>
    <t xml:space="preserve">WESTBURY      </t>
  </si>
  <si>
    <t>280402</t>
  </si>
  <si>
    <t>EAST WILLISTON</t>
  </si>
  <si>
    <t>280403</t>
  </si>
  <si>
    <t xml:space="preserve">ROSLYN        </t>
  </si>
  <si>
    <t>280404</t>
  </si>
  <si>
    <t>PORT WASHINGTO</t>
  </si>
  <si>
    <t>280405</t>
  </si>
  <si>
    <t xml:space="preserve">NEW HYDE PARK </t>
  </si>
  <si>
    <t>280406</t>
  </si>
  <si>
    <t xml:space="preserve">MANHASSET     </t>
  </si>
  <si>
    <t>280407</t>
  </si>
  <si>
    <t xml:space="preserve">GREAT NECK    </t>
  </si>
  <si>
    <t>280409</t>
  </si>
  <si>
    <t xml:space="preserve">HERRICKS      </t>
  </si>
  <si>
    <t>280410</t>
  </si>
  <si>
    <t xml:space="preserve">MINEOLA       </t>
  </si>
  <si>
    <t>280411</t>
  </si>
  <si>
    <t xml:space="preserve">CARLE PLACE   </t>
  </si>
  <si>
    <t>280501</t>
  </si>
  <si>
    <t xml:space="preserve">NORTH SHORE   </t>
  </si>
  <si>
    <t>280502</t>
  </si>
  <si>
    <t xml:space="preserve">SYOSSET       </t>
  </si>
  <si>
    <t>280503</t>
  </si>
  <si>
    <t xml:space="preserve">LOCUST VALLEY </t>
  </si>
  <si>
    <t>280504</t>
  </si>
  <si>
    <t xml:space="preserve">PLAINVIEW     </t>
  </si>
  <si>
    <t>280506</t>
  </si>
  <si>
    <t xml:space="preserve">OYSTER BAY    </t>
  </si>
  <si>
    <t>280515</t>
  </si>
  <si>
    <t xml:space="preserve">JERICHO       </t>
  </si>
  <si>
    <t>280517</t>
  </si>
  <si>
    <t xml:space="preserve">HICKSVILLE    </t>
  </si>
  <si>
    <t>280518</t>
  </si>
  <si>
    <t xml:space="preserve">PLAINEDGE     </t>
  </si>
  <si>
    <t>280521</t>
  </si>
  <si>
    <t xml:space="preserve">BETHPAGE      </t>
  </si>
  <si>
    <t>280522</t>
  </si>
  <si>
    <t xml:space="preserve">FARMINGDALE   </t>
  </si>
  <si>
    <t>280523</t>
  </si>
  <si>
    <t xml:space="preserve">MASSAPEQUA    </t>
  </si>
  <si>
    <t>300000</t>
  </si>
  <si>
    <t xml:space="preserve">NEW YORK CITY </t>
  </si>
  <si>
    <t>400301</t>
  </si>
  <si>
    <t>LEWISTON PORTE</t>
  </si>
  <si>
    <t>400400</t>
  </si>
  <si>
    <t xml:space="preserve">LOCKPORT      </t>
  </si>
  <si>
    <t>400601</t>
  </si>
  <si>
    <t xml:space="preserve">NEWFANE       </t>
  </si>
  <si>
    <t>400701</t>
  </si>
  <si>
    <t>NIAGARA WHEATF</t>
  </si>
  <si>
    <t>400800</t>
  </si>
  <si>
    <t xml:space="preserve">NIAGARA FALLS </t>
  </si>
  <si>
    <t>400900</t>
  </si>
  <si>
    <t xml:space="preserve">N. TONAWANDA  </t>
  </si>
  <si>
    <t>401001</t>
  </si>
  <si>
    <t xml:space="preserve">STARPOINT     </t>
  </si>
  <si>
    <t>401201</t>
  </si>
  <si>
    <t>ROYALTON HARTL</t>
  </si>
  <si>
    <t>401301</t>
  </si>
  <si>
    <t xml:space="preserve">BARKER        </t>
  </si>
  <si>
    <t>401501</t>
  </si>
  <si>
    <t xml:space="preserve">WILSON        </t>
  </si>
  <si>
    <t>410401</t>
  </si>
  <si>
    <t xml:space="preserve">ADIRONDACK    </t>
  </si>
  <si>
    <t>410601</t>
  </si>
  <si>
    <t xml:space="preserve">CAMDEN        </t>
  </si>
  <si>
    <t>411101</t>
  </si>
  <si>
    <t xml:space="preserve">CLINTON       </t>
  </si>
  <si>
    <t>411501</t>
  </si>
  <si>
    <t xml:space="preserve">NEW HARTFORD  </t>
  </si>
  <si>
    <t>411504</t>
  </si>
  <si>
    <t>NEW YORK MILLS</t>
  </si>
  <si>
    <t>411603</t>
  </si>
  <si>
    <t>SAUQUOIT VALLE</t>
  </si>
  <si>
    <t>411701</t>
  </si>
  <si>
    <t xml:space="preserve">REMSEN        </t>
  </si>
  <si>
    <t>411800</t>
  </si>
  <si>
    <t xml:space="preserve">ROME          </t>
  </si>
  <si>
    <t>411902</t>
  </si>
  <si>
    <t xml:space="preserve">WATERVILLE    </t>
  </si>
  <si>
    <t>412000</t>
  </si>
  <si>
    <t xml:space="preserve">SHERRILL      </t>
  </si>
  <si>
    <t>412201</t>
  </si>
  <si>
    <t>HOLLAND PATENT</t>
  </si>
  <si>
    <t>412300</t>
  </si>
  <si>
    <t xml:space="preserve">UTICA         </t>
  </si>
  <si>
    <t>412801</t>
  </si>
  <si>
    <t xml:space="preserve">WESTMORELAND  </t>
  </si>
  <si>
    <t>412901</t>
  </si>
  <si>
    <t xml:space="preserve">ORISKANY      </t>
  </si>
  <si>
    <t>412902</t>
  </si>
  <si>
    <t xml:space="preserve">WHITESBORO    </t>
  </si>
  <si>
    <t>420101</t>
  </si>
  <si>
    <t xml:space="preserve">WEST GENESEE  </t>
  </si>
  <si>
    <t>420303</t>
  </si>
  <si>
    <t>NORTH SYRACUSE</t>
  </si>
  <si>
    <t>420401</t>
  </si>
  <si>
    <t>E SYRACUSE-MIN</t>
  </si>
  <si>
    <t>420411</t>
  </si>
  <si>
    <t>JAMESVILLE-DEW</t>
  </si>
  <si>
    <t>420501</t>
  </si>
  <si>
    <t>JORDAN ELBRIDG</t>
  </si>
  <si>
    <t>420601</t>
  </si>
  <si>
    <t xml:space="preserve">FABIUS-POMPEY </t>
  </si>
  <si>
    <t>420701</t>
  </si>
  <si>
    <t xml:space="preserve">WESTHILL      </t>
  </si>
  <si>
    <t>420702</t>
  </si>
  <si>
    <t xml:space="preserve">SOLVAY        </t>
  </si>
  <si>
    <t>420807</t>
  </si>
  <si>
    <t xml:space="preserve">LA FAYETTE    </t>
  </si>
  <si>
    <t>420901</t>
  </si>
  <si>
    <t xml:space="preserve">BALDWINSVILLE </t>
  </si>
  <si>
    <t>421001</t>
  </si>
  <si>
    <t xml:space="preserve">FAYETTEVILLE  </t>
  </si>
  <si>
    <t>421101</t>
  </si>
  <si>
    <t xml:space="preserve">MARCELLUS     </t>
  </si>
  <si>
    <t>421201</t>
  </si>
  <si>
    <t xml:space="preserve">ONONDAGA      </t>
  </si>
  <si>
    <t>421501</t>
  </si>
  <si>
    <t xml:space="preserve">LIVERPOOL     </t>
  </si>
  <si>
    <t>421504</t>
  </si>
  <si>
    <t xml:space="preserve">LYNCOURT      </t>
  </si>
  <si>
    <t>421601</t>
  </si>
  <si>
    <t xml:space="preserve">SKANEATELES   </t>
  </si>
  <si>
    <t>421800</t>
  </si>
  <si>
    <t xml:space="preserve">SYRACUSE      </t>
  </si>
  <si>
    <t>421902</t>
  </si>
  <si>
    <t xml:space="preserve">TULLY         </t>
  </si>
  <si>
    <t>430300</t>
  </si>
  <si>
    <t xml:space="preserve">CANANDAIGUA   </t>
  </si>
  <si>
    <t>430501</t>
  </si>
  <si>
    <t>EAST BLOOMFIEL</t>
  </si>
  <si>
    <t>430700</t>
  </si>
  <si>
    <t xml:space="preserve">GENEVA        </t>
  </si>
  <si>
    <t>430901</t>
  </si>
  <si>
    <t>GORHAM-MIDDLES</t>
  </si>
  <si>
    <t>431101</t>
  </si>
  <si>
    <t>MANCHSTR-SHRTS</t>
  </si>
  <si>
    <t>431201</t>
  </si>
  <si>
    <t xml:space="preserve">NAPLES        </t>
  </si>
  <si>
    <t>431301</t>
  </si>
  <si>
    <t>PHELPS-CLIFTON</t>
  </si>
  <si>
    <t>431401</t>
  </si>
  <si>
    <t xml:space="preserve">HONEOYE       </t>
  </si>
  <si>
    <t>431701</t>
  </si>
  <si>
    <t xml:space="preserve">VICTOR        </t>
  </si>
  <si>
    <t>440102</t>
  </si>
  <si>
    <t>WASHINGTONVILL</t>
  </si>
  <si>
    <t>440201</t>
  </si>
  <si>
    <t xml:space="preserve">CHESTER       </t>
  </si>
  <si>
    <t>440301</t>
  </si>
  <si>
    <t xml:space="preserve">CORNWALL      </t>
  </si>
  <si>
    <t>440401</t>
  </si>
  <si>
    <t xml:space="preserve">PINE BUSH     </t>
  </si>
  <si>
    <t>440601</t>
  </si>
  <si>
    <t xml:space="preserve">GOSHEN        </t>
  </si>
  <si>
    <t>440901</t>
  </si>
  <si>
    <t>HIGHLAND FALLS</t>
  </si>
  <si>
    <t>441000</t>
  </si>
  <si>
    <t xml:space="preserve">MIDDLETOWN    </t>
  </si>
  <si>
    <t>441101</t>
  </si>
  <si>
    <t>MINISINK VALLE</t>
  </si>
  <si>
    <t>441201</t>
  </si>
  <si>
    <t>MONROE WOODBUR</t>
  </si>
  <si>
    <t>441202</t>
  </si>
  <si>
    <t xml:space="preserve">KIRYAS JOEL   </t>
  </si>
  <si>
    <t>441301</t>
  </si>
  <si>
    <t>VALLEY-MONTGMR</t>
  </si>
  <si>
    <t>441600</t>
  </si>
  <si>
    <t xml:space="preserve">NEWBURGH      </t>
  </si>
  <si>
    <t>441800</t>
  </si>
  <si>
    <t xml:space="preserve">PORT JERVIS   </t>
  </si>
  <si>
    <t>441903</t>
  </si>
  <si>
    <t xml:space="preserve">TUXEDO        </t>
  </si>
  <si>
    <t>442101</t>
  </si>
  <si>
    <t>WARWICK VALLEY</t>
  </si>
  <si>
    <t>442111</t>
  </si>
  <si>
    <t>GREENWOOD LAKE</t>
  </si>
  <si>
    <t>442115</t>
  </si>
  <si>
    <t xml:space="preserve">FLORIDA       </t>
  </si>
  <si>
    <t>450101</t>
  </si>
  <si>
    <t xml:space="preserve">ALBION        </t>
  </si>
  <si>
    <t>450607</t>
  </si>
  <si>
    <t xml:space="preserve">KENDALL       </t>
  </si>
  <si>
    <t>450704</t>
  </si>
  <si>
    <t xml:space="preserve">HOLLEY        </t>
  </si>
  <si>
    <t>450801</t>
  </si>
  <si>
    <t xml:space="preserve">MEDINA        </t>
  </si>
  <si>
    <t>451001</t>
  </si>
  <si>
    <t xml:space="preserve">LYNDONVILLE   </t>
  </si>
  <si>
    <t>460102</t>
  </si>
  <si>
    <t xml:space="preserve">ALTMAR PARISH </t>
  </si>
  <si>
    <t>460500</t>
  </si>
  <si>
    <t xml:space="preserve">FULTON        </t>
  </si>
  <si>
    <t>460701</t>
  </si>
  <si>
    <t xml:space="preserve">HANNIBAL      </t>
  </si>
  <si>
    <t>460801</t>
  </si>
  <si>
    <t>CENTRAL SQUARE</t>
  </si>
  <si>
    <t>460901</t>
  </si>
  <si>
    <t xml:space="preserve">MEXICO        </t>
  </si>
  <si>
    <t>461300</t>
  </si>
  <si>
    <t xml:space="preserve">OSWEGO        </t>
  </si>
  <si>
    <t>461801</t>
  </si>
  <si>
    <t xml:space="preserve">PULASKI       </t>
  </si>
  <si>
    <t>461901</t>
  </si>
  <si>
    <t xml:space="preserve">SANDY CREEK   </t>
  </si>
  <si>
    <t>462001</t>
  </si>
  <si>
    <t xml:space="preserve">PHOENIX       </t>
  </si>
  <si>
    <t>470202</t>
  </si>
  <si>
    <t>GLBTSVLLE-MT U</t>
  </si>
  <si>
    <t>470501</t>
  </si>
  <si>
    <t xml:space="preserve">EDMESTON      </t>
  </si>
  <si>
    <t>470801</t>
  </si>
  <si>
    <t xml:space="preserve">LAURENS       </t>
  </si>
  <si>
    <t>470901</t>
  </si>
  <si>
    <t xml:space="preserve">SCHENEVUS     </t>
  </si>
  <si>
    <t>471101</t>
  </si>
  <si>
    <t xml:space="preserve">MILFORD       </t>
  </si>
  <si>
    <t>471201</t>
  </si>
  <si>
    <t xml:space="preserve">MORRIS        </t>
  </si>
  <si>
    <t>471400</t>
  </si>
  <si>
    <t xml:space="preserve">ONEONTA       </t>
  </si>
  <si>
    <t>471601</t>
  </si>
  <si>
    <t>OTEGO-UNADILLA</t>
  </si>
  <si>
    <t>471701</t>
  </si>
  <si>
    <t xml:space="preserve">COOPERSTOWN   </t>
  </si>
  <si>
    <t>472001</t>
  </si>
  <si>
    <t>RICHFIELD SPRI</t>
  </si>
  <si>
    <t>472202</t>
  </si>
  <si>
    <t>CHERRY VLY-SPR</t>
  </si>
  <si>
    <t>472506</t>
  </si>
  <si>
    <t xml:space="preserve">WORCESTER     </t>
  </si>
  <si>
    <t>480101</t>
  </si>
  <si>
    <t xml:space="preserve">MAHOPAC       </t>
  </si>
  <si>
    <t>480102</t>
  </si>
  <si>
    <t xml:space="preserve">CARMEL        </t>
  </si>
  <si>
    <t>480401</t>
  </si>
  <si>
    <t xml:space="preserve">HALDANE       </t>
  </si>
  <si>
    <t>480404</t>
  </si>
  <si>
    <t xml:space="preserve">GARRISON      </t>
  </si>
  <si>
    <t>480503</t>
  </si>
  <si>
    <t xml:space="preserve">PUTNAM VALLEY </t>
  </si>
  <si>
    <t>480601</t>
  </si>
  <si>
    <t xml:space="preserve">BREWSTER      </t>
  </si>
  <si>
    <t>490101</t>
  </si>
  <si>
    <t xml:space="preserve">BERLIN        </t>
  </si>
  <si>
    <t>490202</t>
  </si>
  <si>
    <t>BRUNSWICK CENT</t>
  </si>
  <si>
    <t>490301</t>
  </si>
  <si>
    <t>EAST GREENBUSH</t>
  </si>
  <si>
    <t>490501</t>
  </si>
  <si>
    <t xml:space="preserve">HOOSICK FALLS </t>
  </si>
  <si>
    <t>490601</t>
  </si>
  <si>
    <t xml:space="preserve">LANSINGBURGH  </t>
  </si>
  <si>
    <t>490804</t>
  </si>
  <si>
    <t xml:space="preserve">WYNANTSKILL   </t>
  </si>
  <si>
    <t>491200</t>
  </si>
  <si>
    <t xml:space="preserve">RENSSELAER    </t>
  </si>
  <si>
    <t>491302</t>
  </si>
  <si>
    <t xml:space="preserve">AVERILL PARK  </t>
  </si>
  <si>
    <t>491401</t>
  </si>
  <si>
    <t xml:space="preserve">HOOSIC VALLEY </t>
  </si>
  <si>
    <t>491501</t>
  </si>
  <si>
    <t xml:space="preserve">SCHODACK      </t>
  </si>
  <si>
    <t>491700</t>
  </si>
  <si>
    <t xml:space="preserve">TROY          </t>
  </si>
  <si>
    <t>500101</t>
  </si>
  <si>
    <t xml:space="preserve">CLARKSTOWN    </t>
  </si>
  <si>
    <t>500108</t>
  </si>
  <si>
    <t xml:space="preserve">NANUET        </t>
  </si>
  <si>
    <t>500201</t>
  </si>
  <si>
    <t xml:space="preserve">HAVERSTRAW-ST </t>
  </si>
  <si>
    <t>500301</t>
  </si>
  <si>
    <t xml:space="preserve">S. ORANGETOWN </t>
  </si>
  <si>
    <t>500304</t>
  </si>
  <si>
    <t xml:space="preserve">NYACK         </t>
  </si>
  <si>
    <t>500308</t>
  </si>
  <si>
    <t xml:space="preserve">PEARL RIVER   </t>
  </si>
  <si>
    <t>500401</t>
  </si>
  <si>
    <t xml:space="preserve">RAMAPO        </t>
  </si>
  <si>
    <t>500402</t>
  </si>
  <si>
    <t xml:space="preserve">EAST RAMAPO   </t>
  </si>
  <si>
    <t>510101</t>
  </si>
  <si>
    <t xml:space="preserve">BRASHER FALLS </t>
  </si>
  <si>
    <t>510201</t>
  </si>
  <si>
    <t xml:space="preserve">CANTON        </t>
  </si>
  <si>
    <t>510401</t>
  </si>
  <si>
    <t xml:space="preserve">CLIFTON FINE  </t>
  </si>
  <si>
    <t>510501</t>
  </si>
  <si>
    <t>COLTON PIERREP</t>
  </si>
  <si>
    <t>511101</t>
  </si>
  <si>
    <t xml:space="preserve">GOUVERNEUR    </t>
  </si>
  <si>
    <t>511201</t>
  </si>
  <si>
    <t xml:space="preserve">HAMMOND       </t>
  </si>
  <si>
    <t>511301</t>
  </si>
  <si>
    <t xml:space="preserve">HERMON DEKALB </t>
  </si>
  <si>
    <t>511602</t>
  </si>
  <si>
    <t xml:space="preserve">LISBON        </t>
  </si>
  <si>
    <t>511901</t>
  </si>
  <si>
    <t>MADRID WADDING</t>
  </si>
  <si>
    <t>512001</t>
  </si>
  <si>
    <t xml:space="preserve">MASSENA       </t>
  </si>
  <si>
    <t>512101</t>
  </si>
  <si>
    <t xml:space="preserve">MORRISTOWN    </t>
  </si>
  <si>
    <t>512201</t>
  </si>
  <si>
    <t>NORWOOD NORFOL</t>
  </si>
  <si>
    <t>512300</t>
  </si>
  <si>
    <t xml:space="preserve">OGDENSBURG    </t>
  </si>
  <si>
    <t>512404</t>
  </si>
  <si>
    <t xml:space="preserve">HEUVELTON     </t>
  </si>
  <si>
    <t>512501</t>
  </si>
  <si>
    <t xml:space="preserve">PARISHVILLE   </t>
  </si>
  <si>
    <t>512902</t>
  </si>
  <si>
    <t xml:space="preserve">POTSDAM       </t>
  </si>
  <si>
    <t>513102</t>
  </si>
  <si>
    <t xml:space="preserve">EDWARDS-KNOX  </t>
  </si>
  <si>
    <t>520101</t>
  </si>
  <si>
    <t xml:space="preserve">BURNT HILLS   </t>
  </si>
  <si>
    <t>520302</t>
  </si>
  <si>
    <t xml:space="preserve">SHENENDEHOWA  </t>
  </si>
  <si>
    <t>520401</t>
  </si>
  <si>
    <t xml:space="preserve">CORINTH       </t>
  </si>
  <si>
    <t>520601</t>
  </si>
  <si>
    <t xml:space="preserve">EDINBURG      </t>
  </si>
  <si>
    <t>520701</t>
  </si>
  <si>
    <t xml:space="preserve">GALWAY        </t>
  </si>
  <si>
    <t>521200</t>
  </si>
  <si>
    <t xml:space="preserve">MECHANICVILLE </t>
  </si>
  <si>
    <t>521301</t>
  </si>
  <si>
    <t xml:space="preserve">BALLSTON SPA  </t>
  </si>
  <si>
    <t>521401</t>
  </si>
  <si>
    <t>S. GLENS FALLS</t>
  </si>
  <si>
    <t>521701</t>
  </si>
  <si>
    <t xml:space="preserve">SCHUYLERVILLE </t>
  </si>
  <si>
    <t>521800</t>
  </si>
  <si>
    <t>SARATOGA SPRIN</t>
  </si>
  <si>
    <t>522001</t>
  </si>
  <si>
    <t xml:space="preserve">STILLWATER    </t>
  </si>
  <si>
    <t>522101</t>
  </si>
  <si>
    <t xml:space="preserve">WATERFORD     </t>
  </si>
  <si>
    <t>530101</t>
  </si>
  <si>
    <t xml:space="preserve">DUANESBURG    </t>
  </si>
  <si>
    <t>530202</t>
  </si>
  <si>
    <t>SCOTIA GLENVIL</t>
  </si>
  <si>
    <t>530301</t>
  </si>
  <si>
    <t xml:space="preserve">NISKAYUNA     </t>
  </si>
  <si>
    <t>530501</t>
  </si>
  <si>
    <t xml:space="preserve">SCHALMONT     </t>
  </si>
  <si>
    <t>530515</t>
  </si>
  <si>
    <t xml:space="preserve">MOHONASEN     </t>
  </si>
  <si>
    <t>530600</t>
  </si>
  <si>
    <t xml:space="preserve">SCHENECTADY   </t>
  </si>
  <si>
    <t>540801</t>
  </si>
  <si>
    <t>GILBOA CONESVI</t>
  </si>
  <si>
    <t>540901</t>
  </si>
  <si>
    <t xml:space="preserve">JEFFERSON     </t>
  </si>
  <si>
    <t>541001</t>
  </si>
  <si>
    <t xml:space="preserve">MIDDLEBURGH   </t>
  </si>
  <si>
    <t>541102</t>
  </si>
  <si>
    <t>COBLESKL-RICHM</t>
  </si>
  <si>
    <t>541201</t>
  </si>
  <si>
    <t xml:space="preserve">SCHOHARIE     </t>
  </si>
  <si>
    <t>541401</t>
  </si>
  <si>
    <t>SHARON SPRINGS</t>
  </si>
  <si>
    <t>550101</t>
  </si>
  <si>
    <t>ODESSA MONTOUR</t>
  </si>
  <si>
    <t>550301</t>
  </si>
  <si>
    <t xml:space="preserve">WATKINS GLEN  </t>
  </si>
  <si>
    <t>560501</t>
  </si>
  <si>
    <t xml:space="preserve">SOUTH SENECA  </t>
  </si>
  <si>
    <t>560603</t>
  </si>
  <si>
    <t xml:space="preserve">ROMULUS       </t>
  </si>
  <si>
    <t>560701</t>
  </si>
  <si>
    <t xml:space="preserve">SENECA FALLS  </t>
  </si>
  <si>
    <t>561006</t>
  </si>
  <si>
    <t xml:space="preserve">WATERLOO CENT </t>
  </si>
  <si>
    <t>570101</t>
  </si>
  <si>
    <t xml:space="preserve">ADDISON       </t>
  </si>
  <si>
    <t>570201</t>
  </si>
  <si>
    <t xml:space="preserve">AVOCA         </t>
  </si>
  <si>
    <t>570302</t>
  </si>
  <si>
    <t xml:space="preserve">BATH          </t>
  </si>
  <si>
    <t>570401</t>
  </si>
  <si>
    <t xml:space="preserve">BRADFORD      </t>
  </si>
  <si>
    <t>570603</t>
  </si>
  <si>
    <t>CAMPBELL-SAVON</t>
  </si>
  <si>
    <t>571000</t>
  </si>
  <si>
    <t xml:space="preserve">CORNING       </t>
  </si>
  <si>
    <t>571502</t>
  </si>
  <si>
    <t>CANISTEO-GREEN</t>
  </si>
  <si>
    <t>571800</t>
  </si>
  <si>
    <t xml:space="preserve">HORNELL       </t>
  </si>
  <si>
    <t>571901</t>
  </si>
  <si>
    <t xml:space="preserve">ARKPORT       </t>
  </si>
  <si>
    <t>572301</t>
  </si>
  <si>
    <t xml:space="preserve">PRATTSBURG    </t>
  </si>
  <si>
    <t>572702</t>
  </si>
  <si>
    <t>JASPER-TRPSBRG</t>
  </si>
  <si>
    <t>572901</t>
  </si>
  <si>
    <t xml:space="preserve">HAMMONDSPORT  </t>
  </si>
  <si>
    <t>573002</t>
  </si>
  <si>
    <t>WAYLAND-COHOCT</t>
  </si>
  <si>
    <t>580101</t>
  </si>
  <si>
    <t xml:space="preserve">BABYLON       </t>
  </si>
  <si>
    <t>580102</t>
  </si>
  <si>
    <t xml:space="preserve">WEST BABYLON  </t>
  </si>
  <si>
    <t>580103</t>
  </si>
  <si>
    <t xml:space="preserve">NORTH BABYLON </t>
  </si>
  <si>
    <t>580104</t>
  </si>
  <si>
    <t xml:space="preserve">LINDENHURST   </t>
  </si>
  <si>
    <t>580105</t>
  </si>
  <si>
    <t xml:space="preserve">COPIAGUE      </t>
  </si>
  <si>
    <t>580106</t>
  </si>
  <si>
    <t xml:space="preserve">AMITYVILLE    </t>
  </si>
  <si>
    <t>580107</t>
  </si>
  <si>
    <t xml:space="preserve">DEER PARK     </t>
  </si>
  <si>
    <t>580109</t>
  </si>
  <si>
    <t xml:space="preserve">WYANDANCH     </t>
  </si>
  <si>
    <t>580201</t>
  </si>
  <si>
    <t xml:space="preserve">THREE VILLAGE </t>
  </si>
  <si>
    <t>580203</t>
  </si>
  <si>
    <t xml:space="preserve">COMSEWOGUE    </t>
  </si>
  <si>
    <t>580205</t>
  </si>
  <si>
    <t xml:space="preserve">SACHEM        </t>
  </si>
  <si>
    <t>580206</t>
  </si>
  <si>
    <t>PORT JEFFERSON</t>
  </si>
  <si>
    <t>580207</t>
  </si>
  <si>
    <t xml:space="preserve">MOUNT SINAI   </t>
  </si>
  <si>
    <t>580208</t>
  </si>
  <si>
    <t xml:space="preserve">MILLER PLACE  </t>
  </si>
  <si>
    <t>580209</t>
  </si>
  <si>
    <t xml:space="preserve">ROCKY POINT   </t>
  </si>
  <si>
    <t>580211</t>
  </si>
  <si>
    <t>MIDDLE COUNTRY</t>
  </si>
  <si>
    <t>580212</t>
  </si>
  <si>
    <t xml:space="preserve">LONGWOOD      </t>
  </si>
  <si>
    <t>580224</t>
  </si>
  <si>
    <t>PATCHOGUE-MEDF</t>
  </si>
  <si>
    <t>580232</t>
  </si>
  <si>
    <t xml:space="preserve">WILLIAM FLOYD </t>
  </si>
  <si>
    <t>580233</t>
  </si>
  <si>
    <t>CENTER MORICHE</t>
  </si>
  <si>
    <t>580234</t>
  </si>
  <si>
    <t xml:space="preserve">EAST MORICHES </t>
  </si>
  <si>
    <t>580235</t>
  </si>
  <si>
    <t xml:space="preserve">SOUTH COUNTRY </t>
  </si>
  <si>
    <t>580301</t>
  </si>
  <si>
    <t xml:space="preserve">EAST HAMPTON  </t>
  </si>
  <si>
    <t>580303</t>
  </si>
  <si>
    <t xml:space="preserve">AMAGANSETT    </t>
  </si>
  <si>
    <t>580304</t>
  </si>
  <si>
    <t xml:space="preserve">SPRINGS       </t>
  </si>
  <si>
    <t>580305</t>
  </si>
  <si>
    <t xml:space="preserve">SAG HARBOR    </t>
  </si>
  <si>
    <t>580306</t>
  </si>
  <si>
    <t xml:space="preserve">MONTAUK       </t>
  </si>
  <si>
    <t>580401</t>
  </si>
  <si>
    <t xml:space="preserve">ELWOOD        </t>
  </si>
  <si>
    <t>580402</t>
  </si>
  <si>
    <t>COLD SPRING HA</t>
  </si>
  <si>
    <t>580403</t>
  </si>
  <si>
    <t xml:space="preserve">HUNTINGTON    </t>
  </si>
  <si>
    <t>580404</t>
  </si>
  <si>
    <t xml:space="preserve">NORTHPORT     </t>
  </si>
  <si>
    <t>580405</t>
  </si>
  <si>
    <t>HALF HOLLOW HI</t>
  </si>
  <si>
    <t>580406</t>
  </si>
  <si>
    <t xml:space="preserve">HARBORFIELDS  </t>
  </si>
  <si>
    <t>580410</t>
  </si>
  <si>
    <t xml:space="preserve">COMMACK       </t>
  </si>
  <si>
    <t>580413</t>
  </si>
  <si>
    <t xml:space="preserve">S. HUNTINGTON </t>
  </si>
  <si>
    <t>580501</t>
  </si>
  <si>
    <t xml:space="preserve">BAY SHORE     </t>
  </si>
  <si>
    <t>580502</t>
  </si>
  <si>
    <t xml:space="preserve">ISLIP         </t>
  </si>
  <si>
    <t>580503</t>
  </si>
  <si>
    <t xml:space="preserve">EAST ISLIP    </t>
  </si>
  <si>
    <t>580504</t>
  </si>
  <si>
    <t xml:space="preserve">SAYVILLE      </t>
  </si>
  <si>
    <t>580505</t>
  </si>
  <si>
    <t>BAYPORT BLUE P</t>
  </si>
  <si>
    <t>580506</t>
  </si>
  <si>
    <t xml:space="preserve">HAUPPAUGE     </t>
  </si>
  <si>
    <t>580507</t>
  </si>
  <si>
    <t xml:space="preserve">CONNETQUOT    </t>
  </si>
  <si>
    <t>580509</t>
  </si>
  <si>
    <t xml:space="preserve">WEST ISLIP    </t>
  </si>
  <si>
    <t>580512</t>
  </si>
  <si>
    <t xml:space="preserve">BRENTWOOD     </t>
  </si>
  <si>
    <t>580513</t>
  </si>
  <si>
    <t xml:space="preserve">CENTRAL ISLIP </t>
  </si>
  <si>
    <t>580514</t>
  </si>
  <si>
    <t xml:space="preserve">FIRE ISLAND   </t>
  </si>
  <si>
    <t>580601</t>
  </si>
  <si>
    <t>SHOREHAM-WADIN</t>
  </si>
  <si>
    <t>580602</t>
  </si>
  <si>
    <t xml:space="preserve">RIVERHEAD     </t>
  </si>
  <si>
    <t>580701</t>
  </si>
  <si>
    <t>SHELTER ISLAND</t>
  </si>
  <si>
    <t>580801</t>
  </si>
  <si>
    <t xml:space="preserve">SMITHTOWN     </t>
  </si>
  <si>
    <t>580805</t>
  </si>
  <si>
    <t xml:space="preserve">KINGS PARK    </t>
  </si>
  <si>
    <t>580901</t>
  </si>
  <si>
    <t xml:space="preserve">REMSENBURG    </t>
  </si>
  <si>
    <t>580902</t>
  </si>
  <si>
    <t>WESTHAMPTON BE</t>
  </si>
  <si>
    <t>580903</t>
  </si>
  <si>
    <t xml:space="preserve">QUOGUE        </t>
  </si>
  <si>
    <t>580905</t>
  </si>
  <si>
    <t xml:space="preserve">HAMPTON BAYS  </t>
  </si>
  <si>
    <t>580906</t>
  </si>
  <si>
    <t xml:space="preserve">SOUTHAMPTON   </t>
  </si>
  <si>
    <t>580909</t>
  </si>
  <si>
    <t xml:space="preserve">BRIDGEHAMPTON </t>
  </si>
  <si>
    <t>580912</t>
  </si>
  <si>
    <t>EASTPORT-SOUTH</t>
  </si>
  <si>
    <t>580913</t>
  </si>
  <si>
    <t>TUCKAHOE COMMO</t>
  </si>
  <si>
    <t>580917</t>
  </si>
  <si>
    <t xml:space="preserve">EAST QUOGUE   </t>
  </si>
  <si>
    <t>581002</t>
  </si>
  <si>
    <t xml:space="preserve">OYSTERPONDS   </t>
  </si>
  <si>
    <t>581004</t>
  </si>
  <si>
    <t>FISHERS ISLAND</t>
  </si>
  <si>
    <t>581005</t>
  </si>
  <si>
    <t xml:space="preserve">SOUTHOLD      </t>
  </si>
  <si>
    <t>581010</t>
  </si>
  <si>
    <t xml:space="preserve">GREENPORT     </t>
  </si>
  <si>
    <t>581012</t>
  </si>
  <si>
    <t>MATTITUCK-CUTC</t>
  </si>
  <si>
    <t>590501</t>
  </si>
  <si>
    <t xml:space="preserve">FALLSBURGH    </t>
  </si>
  <si>
    <t>590801</t>
  </si>
  <si>
    <t xml:space="preserve">ELDRED        </t>
  </si>
  <si>
    <t>590901</t>
  </si>
  <si>
    <t xml:space="preserve">LIBERTY       </t>
  </si>
  <si>
    <t>591201</t>
  </si>
  <si>
    <t xml:space="preserve">TRI VALLEY    </t>
  </si>
  <si>
    <t>591301</t>
  </si>
  <si>
    <t xml:space="preserve">ROSCOE        </t>
  </si>
  <si>
    <t>591302</t>
  </si>
  <si>
    <t>LIVINGSTON MAN</t>
  </si>
  <si>
    <t>591401</t>
  </si>
  <si>
    <t xml:space="preserve">MONTICELLO    </t>
  </si>
  <si>
    <t>591502</t>
  </si>
  <si>
    <t xml:space="preserve">SULLIVAN WEST </t>
  </si>
  <si>
    <t>600101</t>
  </si>
  <si>
    <t xml:space="preserve">WAVERLY       </t>
  </si>
  <si>
    <t>600301</t>
  </si>
  <si>
    <t xml:space="preserve">CANDOR        </t>
  </si>
  <si>
    <t>600402</t>
  </si>
  <si>
    <t xml:space="preserve">NEWARK VALLEY </t>
  </si>
  <si>
    <t>600601</t>
  </si>
  <si>
    <t>OWEGO-APALACHI</t>
  </si>
  <si>
    <t>600801</t>
  </si>
  <si>
    <t>SPENCER VAN ET</t>
  </si>
  <si>
    <t>600903</t>
  </si>
  <si>
    <t xml:space="preserve">TIOGA         </t>
  </si>
  <si>
    <t>610301</t>
  </si>
  <si>
    <t xml:space="preserve">DRYDEN        </t>
  </si>
  <si>
    <t>610501</t>
  </si>
  <si>
    <t xml:space="preserve">GROTON        </t>
  </si>
  <si>
    <t>610600</t>
  </si>
  <si>
    <t xml:space="preserve">ITHACA        </t>
  </si>
  <si>
    <t>610801</t>
  </si>
  <si>
    <t xml:space="preserve">LANSING       </t>
  </si>
  <si>
    <t>610901</t>
  </si>
  <si>
    <t xml:space="preserve">NEWFIELD      </t>
  </si>
  <si>
    <t>611001</t>
  </si>
  <si>
    <t xml:space="preserve">TRUMANSBURG   </t>
  </si>
  <si>
    <t>620600</t>
  </si>
  <si>
    <t xml:space="preserve">KINGSTON      </t>
  </si>
  <si>
    <t>620803</t>
  </si>
  <si>
    <t xml:space="preserve">HIGHLAND      </t>
  </si>
  <si>
    <t>620901</t>
  </si>
  <si>
    <t>RONDOUT VALLEY</t>
  </si>
  <si>
    <t>621001</t>
  </si>
  <si>
    <t xml:space="preserve">MARLBORO      </t>
  </si>
  <si>
    <t>621101</t>
  </si>
  <si>
    <t xml:space="preserve">NEW PALTZ     </t>
  </si>
  <si>
    <t>621201</t>
  </si>
  <si>
    <t xml:space="preserve">ONTEORA       </t>
  </si>
  <si>
    <t>621601</t>
  </si>
  <si>
    <t xml:space="preserve">SAUGERTIES    </t>
  </si>
  <si>
    <t>621801</t>
  </si>
  <si>
    <t xml:space="preserve">WALLKILL      </t>
  </si>
  <si>
    <t>622002</t>
  </si>
  <si>
    <t xml:space="preserve">ELLENVILLE    </t>
  </si>
  <si>
    <t>630101</t>
  </si>
  <si>
    <t xml:space="preserve">BOLTON        </t>
  </si>
  <si>
    <t>630202</t>
  </si>
  <si>
    <t xml:space="preserve">NORTH WARREN  </t>
  </si>
  <si>
    <t>630300</t>
  </si>
  <si>
    <t xml:space="preserve">GLENS FALLS   </t>
  </si>
  <si>
    <t>630601</t>
  </si>
  <si>
    <t xml:space="preserve">JOHNSBURG     </t>
  </si>
  <si>
    <t>630701</t>
  </si>
  <si>
    <t xml:space="preserve">LAKE GEORGE   </t>
  </si>
  <si>
    <t>630801</t>
  </si>
  <si>
    <t>HADLEY LUZERNE</t>
  </si>
  <si>
    <t>630902</t>
  </si>
  <si>
    <t xml:space="preserve">QUEENSBURY    </t>
  </si>
  <si>
    <t>630918</t>
  </si>
  <si>
    <t>GLENS FALLS CO</t>
  </si>
  <si>
    <t>631201</t>
  </si>
  <si>
    <t xml:space="preserve">WARRENSBURG   </t>
  </si>
  <si>
    <t>640101</t>
  </si>
  <si>
    <t xml:space="preserve">ARGYLE        </t>
  </si>
  <si>
    <t>640502</t>
  </si>
  <si>
    <t xml:space="preserve">FORT ANN      </t>
  </si>
  <si>
    <t>640601</t>
  </si>
  <si>
    <t xml:space="preserve">FORT EDWARD   </t>
  </si>
  <si>
    <t>640701</t>
  </si>
  <si>
    <t xml:space="preserve">GRANVILLE     </t>
  </si>
  <si>
    <t>640801</t>
  </si>
  <si>
    <t xml:space="preserve">GREENWICH     </t>
  </si>
  <si>
    <t>641001</t>
  </si>
  <si>
    <t xml:space="preserve">HARTFORD      </t>
  </si>
  <si>
    <t>641301</t>
  </si>
  <si>
    <t xml:space="preserve">HUDSON FALLS  </t>
  </si>
  <si>
    <t>641401</t>
  </si>
  <si>
    <t xml:space="preserve">PUTNAM        </t>
  </si>
  <si>
    <t>641501</t>
  </si>
  <si>
    <t xml:space="preserve">SALEM         </t>
  </si>
  <si>
    <t>641610</t>
  </si>
  <si>
    <t xml:space="preserve">CAMBRIDGE     </t>
  </si>
  <si>
    <t>641701</t>
  </si>
  <si>
    <t xml:space="preserve">WHITEHALL     </t>
  </si>
  <si>
    <t>650101</t>
  </si>
  <si>
    <t xml:space="preserve">NEWARK        </t>
  </si>
  <si>
    <t>650301</t>
  </si>
  <si>
    <t>CLYDE-SAVANNAH</t>
  </si>
  <si>
    <t>650501</t>
  </si>
  <si>
    <t xml:space="preserve">LYONS         </t>
  </si>
  <si>
    <t>650701</t>
  </si>
  <si>
    <t xml:space="preserve">MARION        </t>
  </si>
  <si>
    <t>650801</t>
  </si>
  <si>
    <t xml:space="preserve">WAYNE         </t>
  </si>
  <si>
    <t>650901</t>
  </si>
  <si>
    <t>PALMYRA-MACEDO</t>
  </si>
  <si>
    <t>650902</t>
  </si>
  <si>
    <t xml:space="preserve">GANANDA       </t>
  </si>
  <si>
    <t>651201</t>
  </si>
  <si>
    <t xml:space="preserve">SODUS         </t>
  </si>
  <si>
    <t>651402</t>
  </si>
  <si>
    <t xml:space="preserve">WILLIAMSON    </t>
  </si>
  <si>
    <t>651501</t>
  </si>
  <si>
    <t>N. ROSE-WOLCOT</t>
  </si>
  <si>
    <t>651503</t>
  </si>
  <si>
    <t xml:space="preserve">RED CREEK     </t>
  </si>
  <si>
    <t>660101</t>
  </si>
  <si>
    <t>KATONAH LEWISB</t>
  </si>
  <si>
    <t>660102</t>
  </si>
  <si>
    <t xml:space="preserve">BEDFORD       </t>
  </si>
  <si>
    <t>660202</t>
  </si>
  <si>
    <t xml:space="preserve">CROTON HARMON </t>
  </si>
  <si>
    <t>660203</t>
  </si>
  <si>
    <t>HENDRICK HUDSO</t>
  </si>
  <si>
    <t>660301</t>
  </si>
  <si>
    <t xml:space="preserve">EASTCHESTER   </t>
  </si>
  <si>
    <t>660302</t>
  </si>
  <si>
    <t xml:space="preserve">TUCKAHOE      </t>
  </si>
  <si>
    <t>660303</t>
  </si>
  <si>
    <t xml:space="preserve">BRONXVILLE    </t>
  </si>
  <si>
    <t>660401</t>
  </si>
  <si>
    <t xml:space="preserve">TARRYTOWN     </t>
  </si>
  <si>
    <t>660402</t>
  </si>
  <si>
    <t xml:space="preserve">IRVINGTON     </t>
  </si>
  <si>
    <t>660403</t>
  </si>
  <si>
    <t xml:space="preserve">DOBBS FERRY   </t>
  </si>
  <si>
    <t>660404</t>
  </si>
  <si>
    <t>HASTINGS ON HU</t>
  </si>
  <si>
    <t>660405</t>
  </si>
  <si>
    <t xml:space="preserve">ARDSLEY       </t>
  </si>
  <si>
    <t>660406</t>
  </si>
  <si>
    <t xml:space="preserve">EDGEMONT      </t>
  </si>
  <si>
    <t>660407</t>
  </si>
  <si>
    <t xml:space="preserve">GREENBURGH    </t>
  </si>
  <si>
    <t>660409</t>
  </si>
  <si>
    <t xml:space="preserve">ELMSFORD      </t>
  </si>
  <si>
    <t>660501</t>
  </si>
  <si>
    <t xml:space="preserve">HARRISON      </t>
  </si>
  <si>
    <t>660701</t>
  </si>
  <si>
    <t xml:space="preserve">MAMARONECK    </t>
  </si>
  <si>
    <t>660801</t>
  </si>
  <si>
    <t xml:space="preserve">MT PLEAS CENT </t>
  </si>
  <si>
    <t>660802</t>
  </si>
  <si>
    <t>POCANTICO HILL</t>
  </si>
  <si>
    <t>660805</t>
  </si>
  <si>
    <t xml:space="preserve">VALHALLA      </t>
  </si>
  <si>
    <t>660809</t>
  </si>
  <si>
    <t xml:space="preserve">PLEASANTVILLE </t>
  </si>
  <si>
    <t>660900</t>
  </si>
  <si>
    <t xml:space="preserve">MOUNT VERNON  </t>
  </si>
  <si>
    <t>661004</t>
  </si>
  <si>
    <t xml:space="preserve">CHAPPAQUA     </t>
  </si>
  <si>
    <t>661100</t>
  </si>
  <si>
    <t xml:space="preserve">NEW ROCHELLE  </t>
  </si>
  <si>
    <t>661201</t>
  </si>
  <si>
    <t xml:space="preserve">BYRAM HILLS   </t>
  </si>
  <si>
    <t>661301</t>
  </si>
  <si>
    <t xml:space="preserve">NORTH SALEM   </t>
  </si>
  <si>
    <t>661401</t>
  </si>
  <si>
    <t xml:space="preserve">OSSINING      </t>
  </si>
  <si>
    <t>661402</t>
  </si>
  <si>
    <t>BRIARCLIFF MAN</t>
  </si>
  <si>
    <t>661500</t>
  </si>
  <si>
    <t xml:space="preserve">PEEKSKILL     </t>
  </si>
  <si>
    <t>661601</t>
  </si>
  <si>
    <t xml:space="preserve">PELHAM        </t>
  </si>
  <si>
    <t>661800</t>
  </si>
  <si>
    <t xml:space="preserve">RYE           </t>
  </si>
  <si>
    <t>661901</t>
  </si>
  <si>
    <t xml:space="preserve">RYE NECK      </t>
  </si>
  <si>
    <t>661904</t>
  </si>
  <si>
    <t xml:space="preserve">PORT CHESTER  </t>
  </si>
  <si>
    <t>661905</t>
  </si>
  <si>
    <t>BLIND BROOK-RY</t>
  </si>
  <si>
    <t>662001</t>
  </si>
  <si>
    <t xml:space="preserve">SCARSDALE     </t>
  </si>
  <si>
    <t>662101</t>
  </si>
  <si>
    <t xml:space="preserve">SOMERS        </t>
  </si>
  <si>
    <t>662200</t>
  </si>
  <si>
    <t xml:space="preserve">WHITE PLAINS  </t>
  </si>
  <si>
    <t>662300</t>
  </si>
  <si>
    <t xml:space="preserve">YONKERS       </t>
  </si>
  <si>
    <t>662401</t>
  </si>
  <si>
    <t xml:space="preserve">LAKELAND      </t>
  </si>
  <si>
    <t>662402</t>
  </si>
  <si>
    <t xml:space="preserve">YORKTOWN      </t>
  </si>
  <si>
    <t>670201</t>
  </si>
  <si>
    <t xml:space="preserve">ATTICA        </t>
  </si>
  <si>
    <t>670401</t>
  </si>
  <si>
    <t xml:space="preserve">LETCHWORTH    </t>
  </si>
  <si>
    <t>671002</t>
  </si>
  <si>
    <t xml:space="preserve">WYOMING       </t>
  </si>
  <si>
    <t>671201</t>
  </si>
  <si>
    <t xml:space="preserve">PERRY         </t>
  </si>
  <si>
    <t>671501</t>
  </si>
  <si>
    <t xml:space="preserve">WARSAW        </t>
  </si>
  <si>
    <t>680601</t>
  </si>
  <si>
    <t xml:space="preserve">PENN  YAN     </t>
  </si>
  <si>
    <t>680801</t>
  </si>
  <si>
    <t xml:space="preserve">DUNDEE        </t>
  </si>
  <si>
    <t>999999</t>
  </si>
  <si>
    <t xml:space="preserve">STATE TOTALS  </t>
  </si>
  <si>
    <t xml:space="preserve">SUSPENSE EDITION 4404                                               </t>
  </si>
  <si>
    <t xml:space="preserve">A            SCHOOL CODE                                            </t>
  </si>
  <si>
    <t xml:space="preserve">B            SCHOOL NAME                                            </t>
  </si>
  <si>
    <t xml:space="preserve">C            DATA STATUS (0=INCOMPLETE/UNVERIFIED DATA)             </t>
  </si>
  <si>
    <t xml:space="preserve">D            REP INDICATOR (1=SED REPRESENTATIVE DIST)              </t>
  </si>
  <si>
    <t xml:space="preserve"> E(940032) 00                                                       </t>
  </si>
  <si>
    <t xml:space="preserve"> F(940033) 03                                                       </t>
  </si>
  <si>
    <t>To complete items A and B click here</t>
  </si>
  <si>
    <t>Full time Equivalent enrollment (FTE) of the student (e.g. 1.0 If svcs were provided for 10 months, .5 for half year, etc.):</t>
  </si>
  <si>
    <t>Enter 0 if  J above is zero; otherwise, enter Total Unweighted Resident Students with Disabilities (Current aid year attendance (ATT) output report:</t>
  </si>
  <si>
    <r>
      <t xml:space="preserve">Enter the number 1 </t>
    </r>
    <r>
      <rPr>
        <u/>
        <sz val="12"/>
        <rFont val="Calibri"/>
        <family val="2"/>
        <scheme val="minor"/>
      </rPr>
      <t>ONLY IF</t>
    </r>
    <r>
      <rPr>
        <sz val="12"/>
        <rFont val="Calibri"/>
        <family val="2"/>
        <scheme val="minor"/>
      </rPr>
      <t xml:space="preserve"> Service Level Weighting in C. above equals 1.65 </t>
    </r>
    <r>
      <rPr>
        <b/>
        <sz val="12"/>
        <rFont val="Calibri"/>
        <family val="2"/>
        <scheme val="minor"/>
      </rPr>
      <t>AND</t>
    </r>
    <r>
      <rPr>
        <sz val="12"/>
        <rFont val="Calibri"/>
        <family val="2"/>
        <scheme val="minor"/>
      </rPr>
      <t xml:space="preserve"> if the student receives services in a general education classroom for 60% or more of each school day. Otherwise, enter zero.</t>
    </r>
  </si>
  <si>
    <r>
      <t xml:space="preserve">((Lesser of A or </t>
    </r>
    <r>
      <rPr>
        <b/>
        <sz val="12"/>
        <rFont val="Calibri"/>
        <family val="2"/>
        <scheme val="minor"/>
      </rPr>
      <t>$9,250</t>
    </r>
    <r>
      <rPr>
        <sz val="12"/>
        <rFont val="Calibri"/>
        <family val="2"/>
        <scheme val="minor"/>
      </rPr>
      <t>) x  B  x  C  x  D x I):</t>
    </r>
  </si>
  <si>
    <r>
      <t xml:space="preserve">((Lesser of A or </t>
    </r>
    <r>
      <rPr>
        <b/>
        <sz val="12"/>
        <rFont val="Calibri"/>
        <family val="2"/>
        <scheme val="minor"/>
      </rPr>
      <t>$9,250</t>
    </r>
    <r>
      <rPr>
        <sz val="12"/>
        <rFont val="Calibri"/>
        <family val="2"/>
        <scheme val="minor"/>
      </rPr>
      <t>)  x  .50  x B x  D  x  E  x  I):</t>
    </r>
  </si>
  <si>
    <t>Less: AID FOR REGULAR EDUCATION</t>
  </si>
  <si>
    <t>Less: PUBLIC EXCESS COST AID</t>
  </si>
  <si>
    <r>
      <t>Public Excess Cost Aid ratio for</t>
    </r>
    <r>
      <rPr>
        <b/>
        <sz val="12"/>
        <rFont val="Calibri"/>
        <family val="2"/>
        <scheme val="minor"/>
      </rPr>
      <t xml:space="preserve"> 2006-07</t>
    </r>
    <r>
      <rPr>
        <sz val="12"/>
        <rFont val="Calibri"/>
        <family val="2"/>
        <scheme val="minor"/>
      </rPr>
      <t xml:space="preserve"> aid as of SA0708 (from </t>
    </r>
    <r>
      <rPr>
        <b/>
        <sz val="12"/>
        <rFont val="Calibri"/>
        <family val="2"/>
        <scheme val="minor"/>
      </rPr>
      <t>2007-08</t>
    </r>
    <r>
      <rPr>
        <sz val="12"/>
        <rFont val="Calibri"/>
        <family val="2"/>
        <scheme val="minor"/>
      </rPr>
      <t xml:space="preserve"> PUB entry #5)  (</t>
    </r>
    <r>
      <rPr>
        <b/>
        <sz val="12"/>
        <rFont val="Calibri"/>
        <family val="2"/>
        <scheme val="minor"/>
      </rPr>
      <t>See link above to complete</t>
    </r>
    <r>
      <rPr>
        <sz val="12"/>
        <rFont val="Calibri"/>
        <family val="2"/>
        <scheme val="minor"/>
      </rPr>
      <t>)</t>
    </r>
  </si>
  <si>
    <r>
      <t xml:space="preserve">Approved operating expense per pupil for </t>
    </r>
    <r>
      <rPr>
        <b/>
        <sz val="12"/>
        <rFont val="Calibri"/>
        <family val="2"/>
        <scheme val="minor"/>
      </rPr>
      <t>2006-07</t>
    </r>
    <r>
      <rPr>
        <sz val="12"/>
        <rFont val="Calibri"/>
        <family val="2"/>
        <scheme val="minor"/>
      </rPr>
      <t xml:space="preserve"> aid as of SA0708 (from </t>
    </r>
    <r>
      <rPr>
        <b/>
        <sz val="12"/>
        <rFont val="Calibri"/>
        <family val="2"/>
        <scheme val="minor"/>
      </rPr>
      <t>2007-08</t>
    </r>
    <r>
      <rPr>
        <sz val="12"/>
        <rFont val="Calibri"/>
        <family val="2"/>
        <scheme val="minor"/>
      </rPr>
      <t xml:space="preserve"> PUB entry #4)  (</t>
    </r>
    <r>
      <rPr>
        <b/>
        <sz val="12"/>
        <rFont val="Calibri"/>
        <family val="2"/>
        <scheme val="minor"/>
      </rPr>
      <t>See link above to complete</t>
    </r>
    <r>
      <rPr>
        <sz val="12"/>
        <rFont val="Calibri"/>
        <family val="2"/>
        <scheme val="minor"/>
      </rPr>
      <t>)</t>
    </r>
  </si>
  <si>
    <t>Enter .90 for student receiving svcs. 20% or more of the school week, but less than 60% of the school day</t>
  </si>
  <si>
    <r>
      <t xml:space="preserve">To return to calculation worksheet, click </t>
    </r>
    <r>
      <rPr>
        <b/>
        <u/>
        <sz val="10"/>
        <color rgb="FF0000FF"/>
        <rFont val="Arial"/>
        <family val="2"/>
      </rPr>
      <t>fc bill calc enrollmt</t>
    </r>
    <r>
      <rPr>
        <b/>
        <sz val="10"/>
        <color rgb="FF0000FF"/>
        <rFont val="Arial"/>
        <family val="2"/>
      </rPr>
      <t xml:space="preserve"> tab below.</t>
    </r>
  </si>
  <si>
    <t xml:space="preserve">          COST OF EDUCATION</t>
  </si>
  <si>
    <t>151801</t>
  </si>
  <si>
    <t>BOQUET VALLEY CSD</t>
  </si>
  <si>
    <t>NOTE: For programmatic questions on foster care, please contact:</t>
  </si>
  <si>
    <t>studentsupportservices@nysed.gov</t>
  </si>
  <si>
    <r>
      <t xml:space="preserve">2022-23 </t>
    </r>
    <r>
      <rPr>
        <b/>
        <sz val="14"/>
        <rFont val="Times New Roman"/>
        <family val="1"/>
      </rPr>
      <t xml:space="preserve">State Aid Calculation and Billing Worksheet for </t>
    </r>
    <r>
      <rPr>
        <b/>
        <sz val="14"/>
        <color indexed="40"/>
        <rFont val="Times New Roman"/>
        <family val="1"/>
      </rPr>
      <t xml:space="preserve">2021-22 </t>
    </r>
    <r>
      <rPr>
        <b/>
        <sz val="14"/>
        <rFont val="Times New Roman"/>
        <family val="1"/>
      </rPr>
      <t>SY</t>
    </r>
  </si>
  <si>
    <r>
      <t>Foundation Aid Per Pupil (</t>
    </r>
    <r>
      <rPr>
        <b/>
        <sz val="12"/>
        <color indexed="40"/>
        <rFont val="Calibri"/>
        <family val="2"/>
        <scheme val="minor"/>
      </rPr>
      <t>2022-23</t>
    </r>
    <r>
      <rPr>
        <sz val="12"/>
        <rFont val="Calibri"/>
        <family val="2"/>
        <scheme val="minor"/>
      </rPr>
      <t xml:space="preserve"> GEN #115)</t>
    </r>
  </si>
  <si>
    <r>
      <t xml:space="preserve">Approved operating expense per pupil for current year aid from </t>
    </r>
    <r>
      <rPr>
        <b/>
        <sz val="12"/>
        <color theme="8"/>
        <rFont val="Calibri"/>
        <family val="2"/>
        <scheme val="minor"/>
      </rPr>
      <t>2022-23</t>
    </r>
    <r>
      <rPr>
        <sz val="12"/>
        <rFont val="Calibri"/>
        <family val="2"/>
        <scheme val="minor"/>
      </rPr>
      <t xml:space="preserve"> PUB output report entry #3</t>
    </r>
  </si>
  <si>
    <r>
      <t xml:space="preserve">Public Excess Cost Aid ratio for current year aid from </t>
    </r>
    <r>
      <rPr>
        <b/>
        <sz val="12"/>
        <color theme="8"/>
        <rFont val="Calibri"/>
        <family val="2"/>
        <scheme val="minor"/>
      </rPr>
      <t>2022-23</t>
    </r>
    <r>
      <rPr>
        <sz val="12"/>
        <rFont val="Calibri"/>
        <family val="2"/>
        <scheme val="minor"/>
      </rPr>
      <t xml:space="preserve"> PUB output report entry #4</t>
    </r>
  </si>
  <si>
    <r>
      <t>Increase in Consumer Price Index (CPI) between current year and 2006-07 + 1 from</t>
    </r>
    <r>
      <rPr>
        <b/>
        <sz val="12"/>
        <color theme="8"/>
        <rFont val="Calibri"/>
        <family val="2"/>
        <scheme val="minor"/>
      </rPr>
      <t xml:space="preserve"> 2022-23</t>
    </r>
    <r>
      <rPr>
        <sz val="12"/>
        <rFont val="Calibri"/>
        <family val="2"/>
        <scheme val="minor"/>
      </rPr>
      <t xml:space="preserve"> PUB output report entry #11</t>
    </r>
  </si>
  <si>
    <r>
      <t>Supplemental Public Excess Cost Aid (SPEC) from</t>
    </r>
    <r>
      <rPr>
        <b/>
        <sz val="12"/>
        <color theme="8"/>
        <rFont val="Calibri"/>
        <family val="2"/>
        <scheme val="minor"/>
      </rPr>
      <t xml:space="preserve"> 2022-23 </t>
    </r>
    <r>
      <rPr>
        <sz val="12"/>
        <rFont val="Calibri"/>
        <family val="2"/>
        <scheme val="minor"/>
      </rPr>
      <t>PUB output report entry #9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</si>
</sst>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0"/>
    <numFmt numFmtId="165" formatCode="&quot;$&quot;#,##0.00"/>
    <numFmt numFmtId="166" formatCode="#,##0.0000"/>
  </numFmts>
  <fonts count="23" x14ac:knownFonts="1">
    <font>
      <sz val="10"/>
      <name val="Arial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color indexed="40"/>
      <name val="Times New Roman"/>
      <family val="1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/>
    <xf numFmtId="4" fontId="2" fillId="0" borderId="0" xfId="0" applyNumberFormat="1" applyFont="1"/>
    <xf numFmtId="0" fontId="5" fillId="0" borderId="0" xfId="0" applyFont="1" applyAlignment="1">
      <alignment horizontal="center"/>
    </xf>
    <xf numFmtId="4" fontId="4" fillId="0" borderId="0" xfId="0" applyNumberFormat="1" applyFont="1"/>
    <xf numFmtId="165" fontId="3" fillId="0" borderId="4" xfId="0" applyNumberFormat="1" applyFont="1" applyBorder="1"/>
    <xf numFmtId="165" fontId="2" fillId="0" borderId="0" xfId="0" applyNumberFormat="1" applyFont="1"/>
    <xf numFmtId="165" fontId="3" fillId="0" borderId="4" xfId="0" applyNumberFormat="1" applyFont="1" applyFill="1" applyBorder="1"/>
    <xf numFmtId="165" fontId="3" fillId="0" borderId="0" xfId="0" applyNumberFormat="1" applyFont="1" applyBorder="1"/>
    <xf numFmtId="165" fontId="6" fillId="0" borderId="4" xfId="0" applyNumberFormat="1" applyFont="1" applyFill="1" applyBorder="1"/>
    <xf numFmtId="4" fontId="2" fillId="0" borderId="0" xfId="0" applyNumberFormat="1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Fill="1" applyBorder="1"/>
    <xf numFmtId="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0" xfId="0" applyNumberFormat="1" applyFont="1" applyFill="1"/>
    <xf numFmtId="164" fontId="12" fillId="0" borderId="3" xfId="0" applyNumberFormat="1" applyFont="1" applyFill="1" applyBorder="1"/>
    <xf numFmtId="4" fontId="11" fillId="0" borderId="0" xfId="0" applyNumberFormat="1" applyFont="1"/>
    <xf numFmtId="0" fontId="12" fillId="0" borderId="11" xfId="0" applyFont="1" applyBorder="1"/>
    <xf numFmtId="4" fontId="12" fillId="0" borderId="5" xfId="0" applyNumberFormat="1" applyFont="1" applyBorder="1"/>
    <xf numFmtId="0" fontId="12" fillId="0" borderId="5" xfId="0" applyFont="1" applyBorder="1"/>
    <xf numFmtId="4" fontId="12" fillId="0" borderId="0" xfId="0" applyNumberFormat="1" applyFont="1" applyBorder="1"/>
    <xf numFmtId="4" fontId="12" fillId="0" borderId="3" xfId="0" applyNumberFormat="1" applyFont="1" applyFill="1" applyBorder="1"/>
    <xf numFmtId="166" fontId="11" fillId="3" borderId="3" xfId="0" applyNumberFormat="1" applyFont="1" applyFill="1" applyBorder="1"/>
    <xf numFmtId="4" fontId="12" fillId="0" borderId="3" xfId="0" applyNumberFormat="1" applyFont="1" applyBorder="1"/>
    <xf numFmtId="4" fontId="11" fillId="0" borderId="4" xfId="0" applyNumberFormat="1" applyFont="1" applyBorder="1"/>
    <xf numFmtId="0" fontId="12" fillId="0" borderId="3" xfId="0" applyFont="1" applyBorder="1"/>
    <xf numFmtId="14" fontId="10" fillId="0" borderId="0" xfId="0" applyNumberFormat="1" applyFont="1" applyFill="1"/>
    <xf numFmtId="0" fontId="18" fillId="0" borderId="0" xfId="0" applyFont="1"/>
    <xf numFmtId="0" fontId="11" fillId="0" borderId="0" xfId="0" applyFont="1" applyAlignment="1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center" wrapText="1"/>
    </xf>
    <xf numFmtId="3" fontId="20" fillId="0" borderId="0" xfId="0" applyNumberFormat="1" applyFont="1"/>
    <xf numFmtId="164" fontId="20" fillId="0" borderId="0" xfId="0" applyNumberFormat="1" applyFont="1"/>
    <xf numFmtId="49" fontId="20" fillId="0" borderId="0" xfId="0" quotePrefix="1" applyNumberFormat="1" applyFont="1" applyAlignment="1">
      <alignment horizontal="left"/>
    </xf>
    <xf numFmtId="0" fontId="21" fillId="0" borderId="0" xfId="0" applyFont="1"/>
    <xf numFmtId="0" fontId="1" fillId="0" borderId="0" xfId="1" applyAlignment="1" applyProtection="1"/>
    <xf numFmtId="0" fontId="12" fillId="0" borderId="0" xfId="0" applyFont="1"/>
    <xf numFmtId="0" fontId="12" fillId="0" borderId="0" xfId="0" applyFont="1" applyFill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6" fillId="0" borderId="0" xfId="0" applyFont="1" applyBorder="1"/>
    <xf numFmtId="0" fontId="12" fillId="0" borderId="0" xfId="0" applyFont="1"/>
    <xf numFmtId="0" fontId="11" fillId="0" borderId="0" xfId="0" applyFont="1"/>
    <xf numFmtId="0" fontId="16" fillId="0" borderId="0" xfId="0" applyFont="1" applyFill="1"/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7" xfId="0" applyFont="1" applyBorder="1" applyAlignment="1">
      <alignment horizontal="left"/>
    </xf>
    <xf numFmtId="0" fontId="16" fillId="0" borderId="6" xfId="0" applyFont="1" applyBorder="1"/>
    <xf numFmtId="0" fontId="16" fillId="0" borderId="0" xfId="0" applyFont="1" applyBorder="1"/>
    <xf numFmtId="0" fontId="16" fillId="0" borderId="7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3" fillId="0" borderId="0" xfId="0" applyFont="1"/>
    <xf numFmtId="0" fontId="16" fillId="0" borderId="8" xfId="0" applyFont="1" applyBorder="1"/>
    <xf numFmtId="0" fontId="16" fillId="0" borderId="9" xfId="0" applyFont="1" applyBorder="1"/>
    <xf numFmtId="0" fontId="15" fillId="0" borderId="0" xfId="1" applyFont="1" applyAlignment="1" applyProtection="1">
      <alignment horizontal="left"/>
    </xf>
    <xf numFmtId="0" fontId="1" fillId="0" borderId="0" xfId="1" applyAlignment="1" applyProtection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/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0" xfId="0" applyFont="1" applyFill="1"/>
    <xf numFmtId="0" fontId="20" fillId="0" borderId="0" xfId="0" applyFont="1" applyAlignme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165" fontId="12" fillId="2" borderId="3" xfId="0" applyNumberFormat="1" applyFont="1" applyFill="1" applyBorder="1" applyProtection="1">
      <protection locked="0"/>
    </xf>
    <xf numFmtId="164" fontId="12" fillId="2" borderId="3" xfId="0" applyNumberFormat="1" applyFont="1" applyFill="1" applyBorder="1" applyProtection="1">
      <protection locked="0"/>
    </xf>
    <xf numFmtId="40" fontId="12" fillId="2" borderId="3" xfId="0" applyNumberFormat="1" applyFont="1" applyFill="1" applyBorder="1" applyProtection="1">
      <protection locked="0"/>
    </xf>
    <xf numFmtId="4" fontId="12" fillId="2" borderId="3" xfId="0" applyNumberFormat="1" applyFont="1" applyFill="1" applyBorder="1" applyProtection="1">
      <protection locked="0"/>
    </xf>
    <xf numFmtId="3" fontId="12" fillId="2" borderId="3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4D48DFF6-3D04-4147-8EAE-6AF382B3D57F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udentsupportservices@nysed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9"/>
  <sheetViews>
    <sheetView tabSelected="1" zoomScale="80" zoomScaleNormal="80" workbookViewId="0">
      <pane ySplit="3" topLeftCell="A5" activePane="bottomLeft" state="frozen"/>
      <selection pane="bottomLeft" sqref="A1:I1"/>
    </sheetView>
  </sheetViews>
  <sheetFormatPr defaultColWidth="8.85546875" defaultRowHeight="15.75" x14ac:dyDescent="0.25"/>
  <cols>
    <col min="1" max="1" width="7.7109375" style="4" customWidth="1"/>
    <col min="2" max="2" width="4.85546875" style="6" customWidth="1"/>
    <col min="3" max="3" width="7.28515625" style="4" customWidth="1"/>
    <col min="4" max="4" width="10.7109375" style="4" customWidth="1"/>
    <col min="5" max="5" width="11.28515625" style="4" customWidth="1"/>
    <col min="6" max="6" width="23.28515625" style="4" customWidth="1"/>
    <col min="7" max="7" width="29.28515625" style="4" customWidth="1"/>
    <col min="8" max="8" width="21.85546875" style="4" customWidth="1"/>
    <col min="9" max="9" width="12.7109375" style="4" customWidth="1"/>
    <col min="10" max="10" width="15.42578125" style="4" customWidth="1"/>
    <col min="11" max="16384" width="8.85546875" style="4"/>
  </cols>
  <sheetData>
    <row r="1" spans="1:11" ht="18.75" x14ac:dyDescent="0.3">
      <c r="A1" s="70" t="s">
        <v>1418</v>
      </c>
      <c r="B1" s="70"/>
      <c r="C1" s="70"/>
      <c r="D1" s="70"/>
      <c r="E1" s="70"/>
      <c r="F1" s="70"/>
      <c r="G1" s="70"/>
      <c r="H1" s="70"/>
      <c r="I1" s="70"/>
      <c r="J1" s="33">
        <f ca="1">TODAY()</f>
        <v>45205</v>
      </c>
      <c r="K1" s="3"/>
    </row>
    <row r="2" spans="1:11" ht="18.75" x14ac:dyDescent="0.3">
      <c r="A2" s="71" t="s">
        <v>39</v>
      </c>
      <c r="B2" s="71"/>
      <c r="C2" s="71"/>
      <c r="D2" s="71"/>
      <c r="E2" s="71"/>
      <c r="F2" s="71"/>
      <c r="G2" s="71"/>
      <c r="H2" s="71"/>
      <c r="I2" s="71"/>
      <c r="J2" s="3"/>
      <c r="K2" s="3"/>
    </row>
    <row r="3" spans="1:11" x14ac:dyDescent="0.25">
      <c r="A3" s="69" t="s">
        <v>1416</v>
      </c>
      <c r="B3" s="69"/>
      <c r="C3" s="69"/>
      <c r="D3" s="69"/>
      <c r="E3" s="69"/>
      <c r="F3" s="69"/>
      <c r="G3" s="69"/>
      <c r="H3" s="69"/>
      <c r="I3" s="69"/>
      <c r="J3" s="3"/>
      <c r="K3" s="3"/>
    </row>
    <row r="4" spans="1:11" x14ac:dyDescent="0.25">
      <c r="A4" s="67" t="str">
        <f>HYPERLINK("mailto: studentsupportservices@nysed.gov" &amp; B1 &amp; "?subject=Foster Care"&amp; B2 &amp; "&amp;body=" &amp; B3, "Student Support Services")</f>
        <v>Student Support Services</v>
      </c>
      <c r="B4" s="68"/>
      <c r="C4" s="68"/>
      <c r="D4" s="68"/>
      <c r="E4" s="68"/>
      <c r="F4" s="68"/>
      <c r="G4" s="68"/>
      <c r="H4" s="68"/>
      <c r="I4" s="68"/>
      <c r="J4" s="3"/>
      <c r="K4" s="3"/>
    </row>
    <row r="5" spans="1:11" ht="16.5" thickBot="1" x14ac:dyDescent="0.3">
      <c r="A5" s="51" t="s">
        <v>2</v>
      </c>
      <c r="B5" s="51"/>
      <c r="C5" s="78"/>
      <c r="D5" s="78"/>
      <c r="E5" s="78"/>
      <c r="F5" s="47" t="s">
        <v>1</v>
      </c>
      <c r="G5" s="78"/>
      <c r="H5" s="78"/>
      <c r="I5" s="44"/>
      <c r="J5" s="1"/>
      <c r="K5" s="1"/>
    </row>
    <row r="6" spans="1:11" ht="16.5" thickBot="1" x14ac:dyDescent="0.3">
      <c r="A6" s="51" t="s">
        <v>5</v>
      </c>
      <c r="B6" s="51"/>
      <c r="C6" s="51"/>
      <c r="D6" s="79"/>
      <c r="E6" s="79"/>
      <c r="F6" s="17"/>
      <c r="G6" s="45"/>
      <c r="H6" s="47"/>
      <c r="I6" s="44"/>
      <c r="J6" s="1"/>
      <c r="K6" s="1"/>
    </row>
    <row r="7" spans="1:11" x14ac:dyDescent="0.25">
      <c r="A7" s="44"/>
      <c r="B7" s="15"/>
      <c r="C7" s="44"/>
      <c r="D7" s="44"/>
      <c r="E7" s="44"/>
      <c r="F7" s="44"/>
      <c r="G7" s="44"/>
      <c r="H7" s="47"/>
      <c r="I7" s="44"/>
      <c r="J7" s="1"/>
      <c r="K7" s="1"/>
    </row>
    <row r="8" spans="1:11" x14ac:dyDescent="0.25">
      <c r="A8" s="51" t="s">
        <v>1413</v>
      </c>
      <c r="B8" s="51"/>
      <c r="C8" s="51"/>
      <c r="D8" s="51"/>
      <c r="E8" s="51"/>
      <c r="F8" s="51"/>
      <c r="G8" s="44"/>
      <c r="H8" s="44"/>
      <c r="I8" s="44"/>
      <c r="J8" s="1"/>
      <c r="K8" s="1"/>
    </row>
    <row r="9" spans="1:11" x14ac:dyDescent="0.25">
      <c r="A9" s="47"/>
      <c r="B9" s="15"/>
      <c r="C9" s="55" t="s">
        <v>29</v>
      </c>
      <c r="D9" s="55"/>
      <c r="E9" s="55"/>
      <c r="F9" s="55"/>
      <c r="G9" s="18"/>
      <c r="H9" s="44"/>
      <c r="I9" s="80">
        <v>0</v>
      </c>
      <c r="K9" s="1"/>
    </row>
    <row r="10" spans="1:11" ht="16.5" thickBot="1" x14ac:dyDescent="0.3">
      <c r="A10" s="44"/>
      <c r="B10" s="45"/>
      <c r="C10" s="63" t="s">
        <v>36</v>
      </c>
      <c r="D10" s="63"/>
      <c r="E10" s="63"/>
      <c r="F10" s="44"/>
      <c r="G10" s="18"/>
      <c r="H10" s="18" t="s">
        <v>0</v>
      </c>
      <c r="I10" s="81">
        <v>0</v>
      </c>
      <c r="K10" s="1"/>
    </row>
    <row r="11" spans="1:11" ht="16.5" thickBot="1" x14ac:dyDescent="0.3">
      <c r="A11" s="44"/>
      <c r="B11" s="45"/>
      <c r="C11" s="44"/>
      <c r="D11" s="51" t="s">
        <v>34</v>
      </c>
      <c r="E11" s="51"/>
      <c r="F11" s="44"/>
      <c r="G11" s="18"/>
      <c r="H11" s="18"/>
      <c r="I11" s="44"/>
      <c r="J11" s="8">
        <f>+I9*I10</f>
        <v>0</v>
      </c>
      <c r="K11" s="1"/>
    </row>
    <row r="12" spans="1:11" x14ac:dyDescent="0.25">
      <c r="A12" s="45"/>
      <c r="B12" s="20"/>
      <c r="C12" s="44"/>
      <c r="D12" s="44"/>
      <c r="E12" s="19"/>
      <c r="F12" s="44"/>
      <c r="G12" s="18"/>
      <c r="H12" s="18"/>
      <c r="I12" s="44"/>
      <c r="J12" s="13"/>
      <c r="K12" s="1"/>
    </row>
    <row r="13" spans="1:11" x14ac:dyDescent="0.25">
      <c r="A13" s="44"/>
      <c r="B13" s="15"/>
      <c r="C13" s="44"/>
      <c r="D13" s="44"/>
      <c r="E13" s="44"/>
      <c r="F13" s="43" t="s">
        <v>1417</v>
      </c>
      <c r="G13" s="18"/>
      <c r="H13" s="18"/>
      <c r="I13" s="44"/>
      <c r="K13" s="1"/>
    </row>
    <row r="14" spans="1:11" x14ac:dyDescent="0.25">
      <c r="A14" s="51" t="s">
        <v>1407</v>
      </c>
      <c r="B14" s="51"/>
      <c r="C14" s="51"/>
      <c r="D14" s="51"/>
      <c r="E14" s="51"/>
      <c r="F14" s="51"/>
      <c r="G14" s="18"/>
      <c r="H14" s="18"/>
      <c r="I14" s="18"/>
      <c r="J14" s="9"/>
      <c r="K14" s="1"/>
    </row>
    <row r="15" spans="1:11" x14ac:dyDescent="0.25">
      <c r="A15" s="44"/>
      <c r="B15" s="15"/>
      <c r="C15" s="55" t="s">
        <v>1419</v>
      </c>
      <c r="D15" s="55"/>
      <c r="E15" s="55"/>
      <c r="F15" s="55"/>
      <c r="G15" s="55"/>
      <c r="H15" s="44"/>
      <c r="I15" s="82">
        <v>0</v>
      </c>
      <c r="J15" s="9"/>
      <c r="K15" s="1"/>
    </row>
    <row r="16" spans="1:11" x14ac:dyDescent="0.25">
      <c r="A16" s="44"/>
      <c r="B16" s="15"/>
      <c r="C16" s="72" t="s">
        <v>30</v>
      </c>
      <c r="D16" s="72"/>
      <c r="E16" s="72"/>
      <c r="F16" s="72"/>
      <c r="G16" s="72"/>
      <c r="H16" s="44"/>
      <c r="I16" s="83">
        <v>0</v>
      </c>
      <c r="J16" s="9"/>
      <c r="K16" s="1"/>
    </row>
    <row r="17" spans="1:11" ht="16.5" thickBot="1" x14ac:dyDescent="0.3">
      <c r="A17" s="44"/>
      <c r="B17" s="15"/>
      <c r="C17" s="76" t="s">
        <v>35</v>
      </c>
      <c r="D17" s="76"/>
      <c r="E17" s="76"/>
      <c r="F17" s="21"/>
      <c r="G17" s="44"/>
      <c r="H17" s="44"/>
      <c r="I17" s="22">
        <f>I10</f>
        <v>0</v>
      </c>
      <c r="J17" s="9"/>
      <c r="K17" s="1"/>
    </row>
    <row r="18" spans="1:11" ht="16.5" thickBot="1" x14ac:dyDescent="0.3">
      <c r="A18" s="44"/>
      <c r="B18" s="15"/>
      <c r="C18" s="44" t="s">
        <v>0</v>
      </c>
      <c r="D18" s="51" t="s">
        <v>28</v>
      </c>
      <c r="E18" s="51"/>
      <c r="F18" s="51"/>
      <c r="G18" s="44"/>
      <c r="H18" s="18"/>
      <c r="I18" s="18"/>
      <c r="J18" s="10">
        <f>I15*I16*I17</f>
        <v>0</v>
      </c>
      <c r="K18" s="1"/>
    </row>
    <row r="19" spans="1:11" ht="15.75" customHeight="1" x14ac:dyDescent="0.3">
      <c r="A19" s="44"/>
      <c r="B19" s="15"/>
      <c r="C19" s="66" t="s">
        <v>1401</v>
      </c>
      <c r="D19" s="66"/>
      <c r="E19" s="66"/>
      <c r="F19" s="66"/>
      <c r="G19" s="66"/>
      <c r="H19" s="18"/>
      <c r="I19" s="18"/>
      <c r="J19" s="5"/>
      <c r="K19" s="1"/>
    </row>
    <row r="20" spans="1:11" x14ac:dyDescent="0.25">
      <c r="A20" s="51" t="s">
        <v>1408</v>
      </c>
      <c r="B20" s="51"/>
      <c r="C20" s="51"/>
      <c r="D20" s="51"/>
      <c r="E20" s="51"/>
      <c r="F20" s="51"/>
      <c r="G20" s="18"/>
      <c r="H20" s="18"/>
      <c r="I20" s="18"/>
      <c r="J20" s="5"/>
      <c r="K20" s="1"/>
    </row>
    <row r="21" spans="1:11" x14ac:dyDescent="0.25">
      <c r="A21" s="44"/>
      <c r="B21" s="75" t="s">
        <v>19</v>
      </c>
      <c r="C21" s="75"/>
      <c r="D21" s="75"/>
      <c r="E21" s="75"/>
      <c r="F21" s="75"/>
      <c r="G21" s="75"/>
      <c r="H21" s="75"/>
      <c r="I21" s="18"/>
      <c r="J21" s="5"/>
      <c r="K21" s="1"/>
    </row>
    <row r="22" spans="1:11" ht="36" customHeight="1" x14ac:dyDescent="0.25">
      <c r="A22" s="44"/>
      <c r="B22" s="48" t="s">
        <v>6</v>
      </c>
      <c r="C22" s="61" t="s">
        <v>1410</v>
      </c>
      <c r="D22" s="61"/>
      <c r="E22" s="61"/>
      <c r="F22" s="61"/>
      <c r="G22" s="61"/>
      <c r="H22" s="62"/>
      <c r="I22" s="83">
        <v>0</v>
      </c>
      <c r="J22" s="5"/>
      <c r="K22" s="1"/>
    </row>
    <row r="23" spans="1:11" ht="36" customHeight="1" x14ac:dyDescent="0.25">
      <c r="A23" s="44"/>
      <c r="B23" s="48" t="s">
        <v>7</v>
      </c>
      <c r="C23" s="73" t="s">
        <v>1409</v>
      </c>
      <c r="D23" s="73"/>
      <c r="E23" s="73"/>
      <c r="F23" s="73"/>
      <c r="G23" s="73"/>
      <c r="H23" s="74"/>
      <c r="I23" s="81">
        <v>0</v>
      </c>
      <c r="J23" s="5"/>
      <c r="K23" s="1"/>
    </row>
    <row r="24" spans="1:11" x14ac:dyDescent="0.25">
      <c r="A24" s="44"/>
      <c r="B24" s="53" t="s">
        <v>8</v>
      </c>
      <c r="C24" s="24" t="s">
        <v>27</v>
      </c>
      <c r="D24" s="26"/>
      <c r="E24" s="26"/>
      <c r="F24" s="25"/>
      <c r="G24" s="25"/>
      <c r="H24" s="25"/>
      <c r="I24" s="44"/>
      <c r="J24" s="5"/>
      <c r="K24" s="1"/>
    </row>
    <row r="25" spans="1:11" x14ac:dyDescent="0.25">
      <c r="A25" s="44"/>
      <c r="B25" s="54"/>
      <c r="C25" s="16"/>
      <c r="D25" s="57" t="s">
        <v>3</v>
      </c>
      <c r="E25" s="58"/>
      <c r="F25" s="58"/>
      <c r="G25" s="58"/>
      <c r="H25" s="58"/>
      <c r="I25" s="18"/>
      <c r="J25" s="5"/>
      <c r="K25" s="1"/>
    </row>
    <row r="26" spans="1:11" x14ac:dyDescent="0.25">
      <c r="A26" s="44"/>
      <c r="B26" s="54"/>
      <c r="C26" s="16"/>
      <c r="D26" s="57" t="s">
        <v>4</v>
      </c>
      <c r="E26" s="58"/>
      <c r="F26" s="58"/>
      <c r="G26" s="58"/>
      <c r="H26" s="59"/>
      <c r="I26" s="83">
        <v>0</v>
      </c>
      <c r="J26" s="5"/>
      <c r="K26" s="1"/>
    </row>
    <row r="27" spans="1:11" x14ac:dyDescent="0.25">
      <c r="A27" s="44"/>
      <c r="B27" s="54"/>
      <c r="C27" s="16"/>
      <c r="D27" s="64" t="s">
        <v>1411</v>
      </c>
      <c r="E27" s="65"/>
      <c r="F27" s="65"/>
      <c r="G27" s="65"/>
      <c r="H27" s="65"/>
      <c r="I27" s="18"/>
      <c r="J27" s="5"/>
      <c r="K27" s="1"/>
    </row>
    <row r="28" spans="1:11" x14ac:dyDescent="0.25">
      <c r="A28" s="44"/>
      <c r="B28" s="15"/>
      <c r="C28" s="49"/>
      <c r="D28" s="44"/>
      <c r="E28" s="16"/>
      <c r="F28" s="27"/>
      <c r="G28" s="27"/>
      <c r="H28" s="27"/>
      <c r="I28" s="18"/>
      <c r="J28" s="5"/>
      <c r="K28" s="1"/>
    </row>
    <row r="29" spans="1:11" ht="35.25" customHeight="1" x14ac:dyDescent="0.25">
      <c r="A29" s="44"/>
      <c r="B29" s="48" t="s">
        <v>9</v>
      </c>
      <c r="C29" s="61" t="s">
        <v>1402</v>
      </c>
      <c r="D29" s="61"/>
      <c r="E29" s="61"/>
      <c r="F29" s="61"/>
      <c r="G29" s="61"/>
      <c r="H29" s="62"/>
      <c r="I29" s="81">
        <v>0</v>
      </c>
      <c r="J29" s="5"/>
      <c r="K29" s="1"/>
    </row>
    <row r="30" spans="1:11" ht="51" customHeight="1" x14ac:dyDescent="0.25">
      <c r="A30" s="44"/>
      <c r="B30" s="48" t="s">
        <v>10</v>
      </c>
      <c r="C30" s="61" t="s">
        <v>1404</v>
      </c>
      <c r="D30" s="61"/>
      <c r="E30" s="61"/>
      <c r="F30" s="61"/>
      <c r="G30" s="61"/>
      <c r="H30" s="61"/>
      <c r="I30" s="84"/>
      <c r="J30" s="5"/>
      <c r="K30" s="1"/>
    </row>
    <row r="31" spans="1:11" ht="36" customHeight="1" x14ac:dyDescent="0.25">
      <c r="A31" s="44"/>
      <c r="B31" s="48" t="s">
        <v>11</v>
      </c>
      <c r="C31" s="61" t="s">
        <v>1420</v>
      </c>
      <c r="D31" s="61"/>
      <c r="E31" s="61"/>
      <c r="F31" s="61"/>
      <c r="G31" s="61"/>
      <c r="H31" s="61"/>
      <c r="I31" s="83">
        <v>0</v>
      </c>
      <c r="J31" s="5"/>
      <c r="K31" s="1"/>
    </row>
    <row r="32" spans="1:11" x14ac:dyDescent="0.25">
      <c r="A32" s="44"/>
      <c r="B32" s="15" t="s">
        <v>12</v>
      </c>
      <c r="C32" s="55" t="s">
        <v>1421</v>
      </c>
      <c r="D32" s="55"/>
      <c r="E32" s="55"/>
      <c r="F32" s="55"/>
      <c r="G32" s="55"/>
      <c r="H32" s="56"/>
      <c r="I32" s="81">
        <v>0</v>
      </c>
      <c r="J32" s="5"/>
      <c r="K32" s="1"/>
    </row>
    <row r="33" spans="1:11" x14ac:dyDescent="0.25">
      <c r="A33" s="44"/>
      <c r="B33" s="15" t="s">
        <v>13</v>
      </c>
      <c r="C33" s="55" t="s">
        <v>15</v>
      </c>
      <c r="D33" s="55"/>
      <c r="E33" s="55"/>
      <c r="F33" s="55"/>
      <c r="G33" s="55"/>
      <c r="H33" s="18"/>
      <c r="I33" s="28">
        <f>I9</f>
        <v>0</v>
      </c>
      <c r="J33" s="5"/>
      <c r="K33" s="1"/>
    </row>
    <row r="34" spans="1:11" ht="36" customHeight="1" x14ac:dyDescent="0.25">
      <c r="A34" s="44"/>
      <c r="B34" s="48" t="s">
        <v>14</v>
      </c>
      <c r="C34" s="61" t="s">
        <v>1422</v>
      </c>
      <c r="D34" s="61"/>
      <c r="E34" s="61"/>
      <c r="F34" s="61"/>
      <c r="G34" s="61"/>
      <c r="H34" s="61"/>
      <c r="I34" s="29">
        <v>1.3879999999999999</v>
      </c>
      <c r="J34" s="5"/>
      <c r="K34" s="1"/>
    </row>
    <row r="35" spans="1:11" x14ac:dyDescent="0.25">
      <c r="A35" s="44"/>
      <c r="B35" s="15" t="s">
        <v>16</v>
      </c>
      <c r="C35" s="55" t="s">
        <v>1423</v>
      </c>
      <c r="D35" s="55"/>
      <c r="E35" s="55"/>
      <c r="F35" s="55"/>
      <c r="G35" s="55"/>
      <c r="H35" s="56"/>
      <c r="I35" s="83">
        <v>0</v>
      </c>
      <c r="J35" s="5"/>
      <c r="K35" s="1"/>
    </row>
    <row r="36" spans="1:11" ht="15.75" customHeight="1" x14ac:dyDescent="0.25">
      <c r="A36" s="44"/>
      <c r="B36" s="60" t="s">
        <v>17</v>
      </c>
      <c r="C36" s="61" t="s">
        <v>1403</v>
      </c>
      <c r="D36" s="61"/>
      <c r="E36" s="61"/>
      <c r="F36" s="61"/>
      <c r="G36" s="61"/>
      <c r="H36" s="61"/>
      <c r="I36" s="27"/>
      <c r="J36" s="5"/>
      <c r="K36" s="1"/>
    </row>
    <row r="37" spans="1:11" x14ac:dyDescent="0.25">
      <c r="A37" s="44"/>
      <c r="B37" s="60"/>
      <c r="C37" s="61"/>
      <c r="D37" s="61"/>
      <c r="E37" s="61"/>
      <c r="F37" s="61"/>
      <c r="G37" s="61"/>
      <c r="H37" s="61"/>
      <c r="I37" s="27"/>
      <c r="J37" s="5"/>
      <c r="K37" s="1"/>
    </row>
    <row r="38" spans="1:11" x14ac:dyDescent="0.25">
      <c r="A38" s="44"/>
      <c r="B38" s="60"/>
      <c r="C38" s="55" t="s">
        <v>18</v>
      </c>
      <c r="D38" s="55"/>
      <c r="E38" s="55"/>
      <c r="F38" s="55"/>
      <c r="G38" s="55"/>
      <c r="H38" s="56"/>
      <c r="I38" s="83">
        <v>0</v>
      </c>
      <c r="J38" s="5"/>
      <c r="K38" s="1"/>
    </row>
    <row r="39" spans="1:11" x14ac:dyDescent="0.25">
      <c r="A39" s="44"/>
      <c r="B39" s="15"/>
      <c r="C39" s="44"/>
      <c r="D39" s="44"/>
      <c r="E39" s="44"/>
      <c r="F39" s="18"/>
      <c r="G39" s="18"/>
      <c r="H39" s="18"/>
      <c r="I39" s="18"/>
      <c r="J39" s="5"/>
      <c r="K39" s="1"/>
    </row>
    <row r="40" spans="1:11" x14ac:dyDescent="0.25">
      <c r="A40" s="44"/>
      <c r="B40" s="47" t="s">
        <v>20</v>
      </c>
      <c r="C40" s="44"/>
      <c r="D40" s="44"/>
      <c r="E40" s="44"/>
      <c r="F40" s="18"/>
      <c r="G40" s="18"/>
      <c r="H40" s="18"/>
      <c r="I40" s="18"/>
      <c r="J40" s="5"/>
      <c r="K40" s="1"/>
    </row>
    <row r="41" spans="1:11" x14ac:dyDescent="0.25">
      <c r="A41" s="44"/>
      <c r="B41" s="15">
        <v>1</v>
      </c>
      <c r="C41" s="50" t="s">
        <v>21</v>
      </c>
      <c r="D41" s="50"/>
      <c r="E41" s="50"/>
      <c r="F41" s="50"/>
      <c r="G41" s="18"/>
      <c r="H41" s="18"/>
      <c r="I41" s="18"/>
      <c r="J41" s="5"/>
      <c r="K41" s="1"/>
    </row>
    <row r="42" spans="1:11" x14ac:dyDescent="0.25">
      <c r="A42" s="44"/>
      <c r="B42" s="15"/>
      <c r="C42" s="50" t="s">
        <v>1405</v>
      </c>
      <c r="D42" s="50"/>
      <c r="E42" s="50"/>
      <c r="F42" s="50"/>
      <c r="G42" s="18"/>
      <c r="H42" s="18"/>
      <c r="I42" s="30">
        <f>IF(I22&lt;9250,I22,9250)*I23*I26*I29*I34</f>
        <v>0</v>
      </c>
      <c r="J42" s="5"/>
      <c r="K42" s="1"/>
    </row>
    <row r="43" spans="1:11" x14ac:dyDescent="0.25">
      <c r="A43" s="44"/>
      <c r="B43" s="15">
        <v>2</v>
      </c>
      <c r="C43" s="50" t="s">
        <v>40</v>
      </c>
      <c r="D43" s="50"/>
      <c r="E43" s="50"/>
      <c r="F43" s="50"/>
      <c r="G43" s="18"/>
      <c r="H43" s="18"/>
      <c r="I43" s="18"/>
      <c r="J43" s="5"/>
      <c r="K43" s="1"/>
    </row>
    <row r="44" spans="1:11" x14ac:dyDescent="0.25">
      <c r="A44" s="44"/>
      <c r="B44" s="15"/>
      <c r="C44" s="50" t="s">
        <v>1406</v>
      </c>
      <c r="D44" s="50"/>
      <c r="E44" s="50"/>
      <c r="F44" s="50"/>
      <c r="G44" s="50"/>
      <c r="H44" s="18"/>
      <c r="I44" s="30">
        <f>IF(I22&lt;9250,I22,9250)*0.5*I23*I29*I30*I34</f>
        <v>0</v>
      </c>
      <c r="J44" s="5"/>
      <c r="K44" s="1"/>
    </row>
    <row r="45" spans="1:11" ht="16.5" thickBot="1" x14ac:dyDescent="0.3">
      <c r="A45" s="44"/>
      <c r="B45" s="15"/>
      <c r="C45" s="52" t="s">
        <v>41</v>
      </c>
      <c r="D45" s="52"/>
      <c r="E45" s="52"/>
      <c r="F45" s="52"/>
      <c r="G45" s="52"/>
      <c r="H45" s="18"/>
      <c r="I45" s="18"/>
      <c r="J45" s="5"/>
      <c r="K45" s="1"/>
    </row>
    <row r="46" spans="1:11" ht="16.5" thickBot="1" x14ac:dyDescent="0.3">
      <c r="A46" s="44"/>
      <c r="B46" s="15">
        <v>3</v>
      </c>
      <c r="C46" s="51" t="s">
        <v>22</v>
      </c>
      <c r="D46" s="51"/>
      <c r="E46" s="51"/>
      <c r="F46" s="51"/>
      <c r="G46" s="51"/>
      <c r="H46" s="18"/>
      <c r="I46" s="31">
        <f>I42+I44</f>
        <v>0</v>
      </c>
      <c r="J46" s="7"/>
      <c r="K46" s="1"/>
    </row>
    <row r="47" spans="1:11" x14ac:dyDescent="0.25">
      <c r="A47" s="44"/>
      <c r="B47" s="46"/>
      <c r="C47" s="47"/>
      <c r="D47" s="47"/>
      <c r="E47" s="47"/>
      <c r="F47" s="23"/>
      <c r="G47" s="18"/>
      <c r="H47" s="18"/>
      <c r="I47" s="27"/>
      <c r="J47" s="5"/>
      <c r="K47" s="1"/>
    </row>
    <row r="48" spans="1:11" x14ac:dyDescent="0.25">
      <c r="A48" s="44"/>
      <c r="B48" s="15">
        <v>4</v>
      </c>
      <c r="C48" s="50" t="s">
        <v>31</v>
      </c>
      <c r="D48" s="50"/>
      <c r="E48" s="50"/>
      <c r="F48" s="50"/>
      <c r="G48" s="50"/>
      <c r="H48" s="18"/>
      <c r="I48" s="32">
        <f>IF(0&gt;(I33-(3*I31)),0,(I33-(3*I31)))</f>
        <v>0</v>
      </c>
      <c r="J48" s="7"/>
      <c r="K48" s="1"/>
    </row>
    <row r="49" spans="1:11" x14ac:dyDescent="0.25">
      <c r="A49" s="44"/>
      <c r="B49" s="15">
        <v>5</v>
      </c>
      <c r="C49" s="50" t="s">
        <v>32</v>
      </c>
      <c r="D49" s="50"/>
      <c r="E49" s="50"/>
      <c r="F49" s="50"/>
      <c r="G49" s="50"/>
      <c r="H49" s="18"/>
      <c r="I49" s="32">
        <f>IF(I48&gt;0,I48*I29,0)</f>
        <v>0</v>
      </c>
      <c r="J49" s="7"/>
      <c r="K49" s="1"/>
    </row>
    <row r="50" spans="1:11" ht="16.5" thickBot="1" x14ac:dyDescent="0.3">
      <c r="A50" s="44"/>
      <c r="B50" s="15">
        <v>6</v>
      </c>
      <c r="C50" s="51" t="s">
        <v>23</v>
      </c>
      <c r="D50" s="51"/>
      <c r="E50" s="51"/>
      <c r="F50" s="51"/>
      <c r="G50" s="51"/>
      <c r="H50" s="18"/>
      <c r="I50" s="18"/>
      <c r="J50" s="5"/>
      <c r="K50" s="1"/>
    </row>
    <row r="51" spans="1:11" ht="16.5" thickBot="1" x14ac:dyDescent="0.3">
      <c r="A51" s="44"/>
      <c r="B51" s="15"/>
      <c r="C51" s="50" t="s">
        <v>33</v>
      </c>
      <c r="D51" s="50"/>
      <c r="E51" s="50"/>
      <c r="F51" s="50"/>
      <c r="G51" s="50"/>
      <c r="H51" s="18"/>
      <c r="I51" s="31">
        <f>IF(I49&gt;0,I49*I32,0)</f>
        <v>0</v>
      </c>
      <c r="J51" s="7"/>
      <c r="K51" s="1"/>
    </row>
    <row r="52" spans="1:11" x14ac:dyDescent="0.25">
      <c r="A52" s="44"/>
      <c r="B52" s="46"/>
      <c r="C52" s="44"/>
      <c r="D52" s="44"/>
      <c r="E52" s="44"/>
      <c r="F52" s="18"/>
      <c r="G52" s="18"/>
      <c r="H52" s="18"/>
      <c r="I52" s="44"/>
      <c r="J52" s="5"/>
      <c r="K52" s="1"/>
    </row>
    <row r="53" spans="1:11" ht="16.5" thickBot="1" x14ac:dyDescent="0.3">
      <c r="A53" s="44"/>
      <c r="B53" s="15">
        <v>7</v>
      </c>
      <c r="C53" s="51" t="s">
        <v>24</v>
      </c>
      <c r="D53" s="51"/>
      <c r="E53" s="51"/>
      <c r="F53" s="51"/>
      <c r="G53" s="51"/>
      <c r="H53" s="18"/>
      <c r="I53" s="44"/>
      <c r="J53" s="5"/>
      <c r="K53" s="1"/>
    </row>
    <row r="54" spans="1:11" ht="16.5" thickBot="1" x14ac:dyDescent="0.3">
      <c r="A54" s="44"/>
      <c r="B54" s="15"/>
      <c r="C54" s="50" t="s">
        <v>25</v>
      </c>
      <c r="D54" s="50"/>
      <c r="E54" s="50"/>
      <c r="F54" s="50"/>
      <c r="G54" s="50"/>
      <c r="H54" s="18"/>
      <c r="I54" s="31">
        <f>IF(I35=0,0,I35/I38)</f>
        <v>0</v>
      </c>
      <c r="J54" s="7"/>
      <c r="K54" s="1"/>
    </row>
    <row r="55" spans="1:11" ht="16.5" thickBot="1" x14ac:dyDescent="0.3">
      <c r="A55" s="44"/>
      <c r="B55" s="15"/>
      <c r="C55" s="44"/>
      <c r="D55" s="44"/>
      <c r="E55" s="44"/>
      <c r="F55" s="18"/>
      <c r="G55" s="18"/>
      <c r="H55" s="18"/>
      <c r="I55" s="44"/>
      <c r="J55" s="5"/>
      <c r="K55" s="1"/>
    </row>
    <row r="56" spans="1:11" ht="16.5" thickBot="1" x14ac:dyDescent="0.3">
      <c r="A56" s="44"/>
      <c r="B56" s="15">
        <v>8</v>
      </c>
      <c r="C56" s="44"/>
      <c r="D56" s="51" t="s">
        <v>26</v>
      </c>
      <c r="E56" s="51"/>
      <c r="F56" s="51"/>
      <c r="G56" s="51"/>
      <c r="H56" s="18"/>
      <c r="I56" s="44"/>
      <c r="J56" s="8">
        <f>I46+I51+I54</f>
        <v>0</v>
      </c>
      <c r="K56" s="1"/>
    </row>
    <row r="57" spans="1:11" ht="16.5" thickBot="1" x14ac:dyDescent="0.3">
      <c r="A57" s="44"/>
      <c r="B57" s="15"/>
      <c r="C57" s="47"/>
      <c r="D57" s="44"/>
      <c r="E57" s="44"/>
      <c r="F57" s="18"/>
      <c r="G57" s="18"/>
      <c r="H57" s="18"/>
      <c r="I57" s="44"/>
      <c r="J57" s="11"/>
      <c r="K57" s="1"/>
    </row>
    <row r="58" spans="1:11" ht="16.5" thickBot="1" x14ac:dyDescent="0.3">
      <c r="A58" s="44"/>
      <c r="B58" s="15">
        <v>9</v>
      </c>
      <c r="C58" s="47"/>
      <c r="D58" s="51" t="s">
        <v>37</v>
      </c>
      <c r="E58" s="51"/>
      <c r="F58" s="51"/>
      <c r="G58" s="51"/>
      <c r="H58" s="51"/>
      <c r="I58" s="44"/>
      <c r="J58" s="8">
        <f>J18+J56</f>
        <v>0</v>
      </c>
      <c r="K58" s="1"/>
    </row>
    <row r="59" spans="1:11" ht="16.5" thickBot="1" x14ac:dyDescent="0.3">
      <c r="A59" s="44"/>
      <c r="B59" s="15"/>
      <c r="C59" s="47"/>
      <c r="D59" s="44"/>
      <c r="E59" s="44"/>
      <c r="F59" s="18"/>
      <c r="G59" s="18"/>
      <c r="H59" s="18"/>
      <c r="I59" s="44"/>
      <c r="J59" s="11"/>
      <c r="K59" s="1"/>
    </row>
    <row r="60" spans="1:11" s="14" customFormat="1" ht="17.25" thickBot="1" x14ac:dyDescent="0.3">
      <c r="A60" s="44"/>
      <c r="B60" s="35" t="s">
        <v>38</v>
      </c>
      <c r="C60" s="35"/>
      <c r="D60" s="35"/>
      <c r="E60" s="35"/>
      <c r="F60" s="35"/>
      <c r="G60" s="44"/>
      <c r="I60" s="12">
        <f>MAX(J11-J58,0)</f>
        <v>0</v>
      </c>
    </row>
    <row r="61" spans="1:11" x14ac:dyDescent="0.25">
      <c r="A61" s="44"/>
      <c r="B61" s="15"/>
      <c r="C61" s="47"/>
      <c r="D61" s="44"/>
      <c r="E61" s="44"/>
      <c r="F61" s="18"/>
      <c r="G61" s="18"/>
      <c r="H61" s="18"/>
      <c r="I61" s="44"/>
      <c r="J61" s="11"/>
      <c r="K61" s="1"/>
    </row>
    <row r="62" spans="1:11" x14ac:dyDescent="0.25">
      <c r="A62" s="42"/>
      <c r="B62" s="2"/>
      <c r="C62" s="1"/>
      <c r="D62" s="1"/>
      <c r="E62" s="1"/>
      <c r="F62" s="5"/>
      <c r="G62" s="5"/>
      <c r="H62" s="5"/>
      <c r="I62" s="5"/>
      <c r="J62" s="1"/>
      <c r="K62" s="1"/>
    </row>
    <row r="63" spans="1:1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</row>
  </sheetData>
  <sheetProtection sheet="1" objects="1" scenarios="1"/>
  <mergeCells count="51">
    <mergeCell ref="A4:I4"/>
    <mergeCell ref="A3:I3"/>
    <mergeCell ref="C41:F41"/>
    <mergeCell ref="A1:I1"/>
    <mergeCell ref="A2:I2"/>
    <mergeCell ref="C15:G15"/>
    <mergeCell ref="C16:G16"/>
    <mergeCell ref="C23:H23"/>
    <mergeCell ref="C22:H22"/>
    <mergeCell ref="B21:H21"/>
    <mergeCell ref="C17:E17"/>
    <mergeCell ref="D18:F18"/>
    <mergeCell ref="A14:F14"/>
    <mergeCell ref="A20:F20"/>
    <mergeCell ref="A8:F8"/>
    <mergeCell ref="C9:F9"/>
    <mergeCell ref="C10:E10"/>
    <mergeCell ref="D11:E11"/>
    <mergeCell ref="D27:H27"/>
    <mergeCell ref="C34:H34"/>
    <mergeCell ref="C19:G19"/>
    <mergeCell ref="B36:B38"/>
    <mergeCell ref="C38:H38"/>
    <mergeCell ref="C36:H37"/>
    <mergeCell ref="C29:H29"/>
    <mergeCell ref="C30:H30"/>
    <mergeCell ref="C31:H31"/>
    <mergeCell ref="B24:B27"/>
    <mergeCell ref="C35:H35"/>
    <mergeCell ref="C33:G33"/>
    <mergeCell ref="C32:H32"/>
    <mergeCell ref="D25:H25"/>
    <mergeCell ref="D26:H26"/>
    <mergeCell ref="A5:B5"/>
    <mergeCell ref="G5:H5"/>
    <mergeCell ref="C5:E5"/>
    <mergeCell ref="A6:C6"/>
    <mergeCell ref="D6:E6"/>
    <mergeCell ref="C42:F42"/>
    <mergeCell ref="D58:H58"/>
    <mergeCell ref="C43:F43"/>
    <mergeCell ref="C44:G44"/>
    <mergeCell ref="C45:G45"/>
    <mergeCell ref="C46:G46"/>
    <mergeCell ref="C48:G48"/>
    <mergeCell ref="C50:G50"/>
    <mergeCell ref="C51:G51"/>
    <mergeCell ref="C53:G53"/>
    <mergeCell ref="C54:G54"/>
    <mergeCell ref="D56:G56"/>
    <mergeCell ref="C49:G49"/>
  </mergeCells>
  <phoneticPr fontId="0" type="noConversion"/>
  <hyperlinks>
    <hyperlink ref="C19" location="'AOE + Pub Exc Cost Aid Ratio'!A1" display="To complete items A and B click here" xr:uid="{00000000-0004-0000-0000-000000000000}"/>
    <hyperlink ref="F13" r:id="rId1" display="mailto:studentsupportservices@nysed.gov" xr:uid="{CD827D04-2FCE-4107-A186-E3138FBCFC38}"/>
  </hyperlinks>
  <pageMargins left="0.28999999999999998" right="0.18" top="0.27" bottom="0.4" header="0.21" footer="0.17"/>
  <pageSetup scale="68" orientation="portrait" r:id="rId2"/>
  <headerFooter alignWithMargins="0">
    <oddFooter>&amp;L&amp;D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64C0-CCC2-42AD-BFC2-F1A37F80597D}">
  <dimension ref="A1:D685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1.140625" style="36" customWidth="1"/>
    <col min="2" max="2" width="19.42578125" style="36" bestFit="1" customWidth="1"/>
    <col min="3" max="3" width="20.42578125" style="36" bestFit="1" customWidth="1"/>
    <col min="4" max="4" width="18.28515625" style="36" customWidth="1"/>
    <col min="5" max="16384" width="9.140625" style="36"/>
  </cols>
  <sheetData>
    <row r="1" spans="1:4" x14ac:dyDescent="0.2">
      <c r="A1" s="34" t="s">
        <v>1412</v>
      </c>
    </row>
    <row r="2" spans="1:4" x14ac:dyDescent="0.2">
      <c r="A2" s="77"/>
      <c r="B2" s="77"/>
      <c r="C2" s="36" t="s">
        <v>42</v>
      </c>
      <c r="D2" s="36" t="s">
        <v>43</v>
      </c>
    </row>
    <row r="3" spans="1:4" ht="63.75" x14ac:dyDescent="0.2">
      <c r="A3" s="37" t="s">
        <v>44</v>
      </c>
      <c r="B3" s="36" t="s">
        <v>45</v>
      </c>
      <c r="C3" s="38" t="s">
        <v>46</v>
      </c>
      <c r="D3" s="38" t="s">
        <v>47</v>
      </c>
    </row>
    <row r="4" spans="1:4" x14ac:dyDescent="0.2">
      <c r="A4" s="37" t="s">
        <v>48</v>
      </c>
      <c r="B4" s="36" t="s">
        <v>49</v>
      </c>
      <c r="C4" s="39">
        <v>8826</v>
      </c>
      <c r="D4" s="40">
        <v>0.61599999999999999</v>
      </c>
    </row>
    <row r="5" spans="1:4" x14ac:dyDescent="0.2">
      <c r="A5" s="37" t="s">
        <v>50</v>
      </c>
      <c r="B5" s="36" t="s">
        <v>51</v>
      </c>
      <c r="C5" s="39">
        <v>8629</v>
      </c>
      <c r="D5" s="40">
        <v>0.62</v>
      </c>
    </row>
    <row r="6" spans="1:4" x14ac:dyDescent="0.2">
      <c r="A6" s="37" t="s">
        <v>52</v>
      </c>
      <c r="B6" s="36" t="s">
        <v>53</v>
      </c>
      <c r="C6" s="39">
        <v>8110</v>
      </c>
      <c r="D6" s="40">
        <v>0.48399999999999999</v>
      </c>
    </row>
    <row r="7" spans="1:4" x14ac:dyDescent="0.2">
      <c r="A7" s="37" t="s">
        <v>54</v>
      </c>
      <c r="B7" s="36" t="s">
        <v>55</v>
      </c>
      <c r="C7" s="39">
        <v>9444</v>
      </c>
      <c r="D7" s="40">
        <v>0.61399999999999999</v>
      </c>
    </row>
    <row r="8" spans="1:4" x14ac:dyDescent="0.2">
      <c r="A8" s="37" t="s">
        <v>56</v>
      </c>
      <c r="B8" s="36" t="s">
        <v>57</v>
      </c>
      <c r="C8" s="39">
        <v>8420</v>
      </c>
      <c r="D8" s="40">
        <v>0.73699999999999999</v>
      </c>
    </row>
    <row r="9" spans="1:4" x14ac:dyDescent="0.2">
      <c r="A9" s="37" t="s">
        <v>58</v>
      </c>
      <c r="B9" s="36" t="s">
        <v>59</v>
      </c>
      <c r="C9" s="39">
        <v>8394</v>
      </c>
      <c r="D9" s="40">
        <v>0.49399999999999999</v>
      </c>
    </row>
    <row r="10" spans="1:4" x14ac:dyDescent="0.2">
      <c r="A10" s="37" t="s">
        <v>60</v>
      </c>
      <c r="B10" s="36" t="s">
        <v>61</v>
      </c>
      <c r="C10" s="39">
        <v>13094</v>
      </c>
      <c r="D10" s="40">
        <v>0.25</v>
      </c>
    </row>
    <row r="11" spans="1:4" x14ac:dyDescent="0.2">
      <c r="A11" s="37" t="s">
        <v>62</v>
      </c>
      <c r="B11" s="36" t="s">
        <v>63</v>
      </c>
      <c r="C11" s="39">
        <v>8117</v>
      </c>
      <c r="D11" s="40">
        <v>0.39900000000000002</v>
      </c>
    </row>
    <row r="12" spans="1:4" x14ac:dyDescent="0.2">
      <c r="A12" s="37" t="s">
        <v>64</v>
      </c>
      <c r="B12" s="36" t="s">
        <v>65</v>
      </c>
      <c r="C12" s="39">
        <v>8576</v>
      </c>
      <c r="D12" s="40">
        <v>0.70099999999999996</v>
      </c>
    </row>
    <row r="13" spans="1:4" x14ac:dyDescent="0.2">
      <c r="A13" s="37" t="s">
        <v>66</v>
      </c>
      <c r="B13" s="36" t="s">
        <v>67</v>
      </c>
      <c r="C13" s="39">
        <v>8327</v>
      </c>
      <c r="D13" s="40">
        <v>0.47399999999999998</v>
      </c>
    </row>
    <row r="14" spans="1:4" x14ac:dyDescent="0.2">
      <c r="A14" s="37" t="s">
        <v>68</v>
      </c>
      <c r="B14" s="36" t="s">
        <v>69</v>
      </c>
      <c r="C14" s="39">
        <v>8963</v>
      </c>
      <c r="D14" s="40">
        <v>0.43</v>
      </c>
    </row>
    <row r="15" spans="1:4" x14ac:dyDescent="0.2">
      <c r="A15" s="37" t="s">
        <v>70</v>
      </c>
      <c r="B15" s="36" t="s">
        <v>71</v>
      </c>
      <c r="C15" s="39">
        <v>6920</v>
      </c>
      <c r="D15" s="40">
        <v>0.73899999999999999</v>
      </c>
    </row>
    <row r="16" spans="1:4" x14ac:dyDescent="0.2">
      <c r="A16" s="37" t="s">
        <v>72</v>
      </c>
      <c r="B16" s="36" t="s">
        <v>73</v>
      </c>
      <c r="C16" s="39">
        <v>7672</v>
      </c>
      <c r="D16" s="40">
        <v>0.71899999999999997</v>
      </c>
    </row>
    <row r="17" spans="1:4" x14ac:dyDescent="0.2">
      <c r="A17" s="37" t="s">
        <v>74</v>
      </c>
      <c r="B17" s="36" t="s">
        <v>75</v>
      </c>
      <c r="C17" s="39">
        <v>9141</v>
      </c>
      <c r="D17" s="40">
        <v>0.66700000000000004</v>
      </c>
    </row>
    <row r="18" spans="1:4" x14ac:dyDescent="0.2">
      <c r="A18" s="37" t="s">
        <v>76</v>
      </c>
      <c r="B18" s="36" t="s">
        <v>77</v>
      </c>
      <c r="C18" s="39">
        <v>7406</v>
      </c>
      <c r="D18" s="40">
        <v>0.80300000000000005</v>
      </c>
    </row>
    <row r="19" spans="1:4" x14ac:dyDescent="0.2">
      <c r="A19" s="37" t="s">
        <v>78</v>
      </c>
      <c r="B19" s="36" t="s">
        <v>79</v>
      </c>
      <c r="C19" s="39">
        <v>7379</v>
      </c>
      <c r="D19" s="40">
        <v>0.83</v>
      </c>
    </row>
    <row r="20" spans="1:4" x14ac:dyDescent="0.2">
      <c r="A20" s="37" t="s">
        <v>80</v>
      </c>
      <c r="B20" s="36" t="s">
        <v>81</v>
      </c>
      <c r="C20" s="39">
        <v>7566</v>
      </c>
      <c r="D20" s="40">
        <v>0.79</v>
      </c>
    </row>
    <row r="21" spans="1:4" x14ac:dyDescent="0.2">
      <c r="A21" s="37" t="s">
        <v>82</v>
      </c>
      <c r="B21" s="36" t="s">
        <v>83</v>
      </c>
      <c r="C21" s="39">
        <v>8832</v>
      </c>
      <c r="D21" s="40">
        <v>0.84799999999999998</v>
      </c>
    </row>
    <row r="22" spans="1:4" x14ac:dyDescent="0.2">
      <c r="A22" s="37" t="s">
        <v>84</v>
      </c>
      <c r="B22" s="36" t="s">
        <v>85</v>
      </c>
      <c r="C22" s="39">
        <v>6587</v>
      </c>
      <c r="D22" s="40">
        <v>0.80800000000000005</v>
      </c>
    </row>
    <row r="23" spans="1:4" x14ac:dyDescent="0.2">
      <c r="A23" s="37" t="s">
        <v>86</v>
      </c>
      <c r="B23" s="36" t="s">
        <v>87</v>
      </c>
      <c r="C23" s="39">
        <v>7595</v>
      </c>
      <c r="D23" s="40">
        <v>0.84099999999999997</v>
      </c>
    </row>
    <row r="24" spans="1:4" x14ac:dyDescent="0.2">
      <c r="A24" s="37" t="s">
        <v>88</v>
      </c>
      <c r="B24" s="36" t="s">
        <v>89</v>
      </c>
      <c r="C24" s="39">
        <v>8440</v>
      </c>
      <c r="D24" s="40">
        <v>0.74</v>
      </c>
    </row>
    <row r="25" spans="1:4" x14ac:dyDescent="0.2">
      <c r="A25" s="37" t="s">
        <v>90</v>
      </c>
      <c r="B25" s="36" t="s">
        <v>91</v>
      </c>
      <c r="C25" s="39">
        <v>8627</v>
      </c>
      <c r="D25" s="40">
        <v>0.83199999999999996</v>
      </c>
    </row>
    <row r="26" spans="1:4" x14ac:dyDescent="0.2">
      <c r="A26" s="37" t="s">
        <v>92</v>
      </c>
      <c r="B26" s="36" t="s">
        <v>93</v>
      </c>
      <c r="C26" s="39">
        <v>7554</v>
      </c>
      <c r="D26" s="40">
        <v>0.73499999999999999</v>
      </c>
    </row>
    <row r="27" spans="1:4" x14ac:dyDescent="0.2">
      <c r="A27" s="37" t="s">
        <v>94</v>
      </c>
      <c r="B27" s="36" t="s">
        <v>95</v>
      </c>
      <c r="C27" s="39">
        <v>7552</v>
      </c>
      <c r="D27" s="40">
        <v>0.84499999999999997</v>
      </c>
    </row>
    <row r="28" spans="1:4" x14ac:dyDescent="0.2">
      <c r="A28" s="37" t="s">
        <v>96</v>
      </c>
      <c r="B28" s="36" t="s">
        <v>97</v>
      </c>
      <c r="C28" s="39">
        <v>7676</v>
      </c>
      <c r="D28" s="40">
        <v>0.72599999999999998</v>
      </c>
    </row>
    <row r="29" spans="1:4" x14ac:dyDescent="0.2">
      <c r="A29" s="37" t="s">
        <v>98</v>
      </c>
      <c r="B29" s="36" t="s">
        <v>99</v>
      </c>
      <c r="C29" s="39">
        <v>7299</v>
      </c>
      <c r="D29" s="40">
        <v>0.73499999999999999</v>
      </c>
    </row>
    <row r="30" spans="1:4" x14ac:dyDescent="0.2">
      <c r="A30" s="37" t="s">
        <v>100</v>
      </c>
      <c r="B30" s="36" t="s">
        <v>101</v>
      </c>
      <c r="C30" s="39">
        <v>6710</v>
      </c>
      <c r="D30" s="40">
        <v>0.80400000000000005</v>
      </c>
    </row>
    <row r="31" spans="1:4" x14ac:dyDescent="0.2">
      <c r="A31" s="37" t="s">
        <v>102</v>
      </c>
      <c r="B31" s="36" t="s">
        <v>103</v>
      </c>
      <c r="C31" s="39">
        <v>8532</v>
      </c>
      <c r="D31" s="40">
        <v>0.73899999999999999</v>
      </c>
    </row>
    <row r="32" spans="1:4" x14ac:dyDescent="0.2">
      <c r="A32" s="37" t="s">
        <v>104</v>
      </c>
      <c r="B32" s="36" t="s">
        <v>105</v>
      </c>
      <c r="C32" s="39">
        <v>8811</v>
      </c>
      <c r="D32" s="40">
        <v>0.69399999999999995</v>
      </c>
    </row>
    <row r="33" spans="1:4" x14ac:dyDescent="0.2">
      <c r="A33" s="37" t="s">
        <v>106</v>
      </c>
      <c r="B33" s="36" t="s">
        <v>107</v>
      </c>
      <c r="C33" s="39">
        <v>7591</v>
      </c>
      <c r="D33" s="40">
        <v>0.71699999999999997</v>
      </c>
    </row>
    <row r="34" spans="1:4" x14ac:dyDescent="0.2">
      <c r="A34" s="37" t="s">
        <v>108</v>
      </c>
      <c r="B34" s="36" t="s">
        <v>109</v>
      </c>
      <c r="C34" s="39">
        <v>9376</v>
      </c>
      <c r="D34" s="40">
        <v>0.66500000000000004</v>
      </c>
    </row>
    <row r="35" spans="1:4" x14ac:dyDescent="0.2">
      <c r="A35" s="37" t="s">
        <v>110</v>
      </c>
      <c r="B35" s="36" t="s">
        <v>111</v>
      </c>
      <c r="C35" s="39">
        <v>7208</v>
      </c>
      <c r="D35" s="40">
        <v>0.81200000000000006</v>
      </c>
    </row>
    <row r="36" spans="1:4" x14ac:dyDescent="0.2">
      <c r="A36" s="37" t="s">
        <v>112</v>
      </c>
      <c r="B36" s="36" t="s">
        <v>113</v>
      </c>
      <c r="C36" s="39">
        <v>8490</v>
      </c>
      <c r="D36" s="40">
        <v>0.68899999999999995</v>
      </c>
    </row>
    <row r="37" spans="1:4" x14ac:dyDescent="0.2">
      <c r="A37" s="37" t="s">
        <v>114</v>
      </c>
      <c r="B37" s="36" t="s">
        <v>115</v>
      </c>
      <c r="C37" s="39">
        <v>8718</v>
      </c>
      <c r="D37" s="40">
        <v>0.68899999999999995</v>
      </c>
    </row>
    <row r="38" spans="1:4" x14ac:dyDescent="0.2">
      <c r="A38" s="37" t="s">
        <v>116</v>
      </c>
      <c r="B38" s="36" t="s">
        <v>117</v>
      </c>
      <c r="C38" s="39">
        <v>8064</v>
      </c>
      <c r="D38" s="40">
        <v>0.59199999999999997</v>
      </c>
    </row>
    <row r="39" spans="1:4" x14ac:dyDescent="0.2">
      <c r="A39" s="37" t="s">
        <v>118</v>
      </c>
      <c r="B39" s="36" t="s">
        <v>119</v>
      </c>
      <c r="C39" s="39">
        <v>7441</v>
      </c>
      <c r="D39" s="40">
        <v>0.76500000000000001</v>
      </c>
    </row>
    <row r="40" spans="1:4" x14ac:dyDescent="0.2">
      <c r="A40" s="37" t="s">
        <v>120</v>
      </c>
      <c r="B40" s="36" t="s">
        <v>121</v>
      </c>
      <c r="C40" s="39">
        <v>9483</v>
      </c>
      <c r="D40" s="40">
        <v>0.73099999999999998</v>
      </c>
    </row>
    <row r="41" spans="1:4" x14ac:dyDescent="0.2">
      <c r="A41" s="37" t="s">
        <v>122</v>
      </c>
      <c r="B41" s="36" t="s">
        <v>123</v>
      </c>
      <c r="C41" s="39">
        <v>7241</v>
      </c>
      <c r="D41" s="40">
        <v>0.72299999999999998</v>
      </c>
    </row>
    <row r="42" spans="1:4" x14ac:dyDescent="0.2">
      <c r="A42" s="37" t="s">
        <v>124</v>
      </c>
      <c r="B42" s="36" t="s">
        <v>125</v>
      </c>
      <c r="C42" s="39">
        <v>8212</v>
      </c>
      <c r="D42" s="40">
        <v>0.39</v>
      </c>
    </row>
    <row r="43" spans="1:4" x14ac:dyDescent="0.2">
      <c r="A43" s="37" t="s">
        <v>126</v>
      </c>
      <c r="B43" s="36" t="s">
        <v>127</v>
      </c>
      <c r="C43" s="39">
        <v>7409</v>
      </c>
      <c r="D43" s="40">
        <v>0.81799999999999995</v>
      </c>
    </row>
    <row r="44" spans="1:4" x14ac:dyDescent="0.2">
      <c r="A44" s="37" t="s">
        <v>128</v>
      </c>
      <c r="B44" s="36" t="s">
        <v>129</v>
      </c>
      <c r="C44" s="39">
        <v>8524</v>
      </c>
      <c r="D44" s="40">
        <v>0.78800000000000003</v>
      </c>
    </row>
    <row r="45" spans="1:4" x14ac:dyDescent="0.2">
      <c r="A45" s="37" t="s">
        <v>130</v>
      </c>
      <c r="B45" s="36" t="s">
        <v>131</v>
      </c>
      <c r="C45" s="39">
        <v>8939</v>
      </c>
      <c r="D45" s="40">
        <v>0.752</v>
      </c>
    </row>
    <row r="46" spans="1:4" x14ac:dyDescent="0.2">
      <c r="A46" s="37" t="s">
        <v>132</v>
      </c>
      <c r="B46" s="36" t="s">
        <v>133</v>
      </c>
      <c r="C46" s="39">
        <v>7402</v>
      </c>
      <c r="D46" s="40">
        <v>0.71899999999999997</v>
      </c>
    </row>
    <row r="47" spans="1:4" x14ac:dyDescent="0.2">
      <c r="A47" s="37" t="s">
        <v>134</v>
      </c>
      <c r="B47" s="36" t="s">
        <v>135</v>
      </c>
      <c r="C47" s="39">
        <v>7924</v>
      </c>
      <c r="D47" s="40">
        <v>0.78300000000000003</v>
      </c>
    </row>
    <row r="48" spans="1:4" x14ac:dyDescent="0.2">
      <c r="A48" s="37" t="s">
        <v>136</v>
      </c>
      <c r="B48" s="36" t="s">
        <v>137</v>
      </c>
      <c r="C48" s="39">
        <v>6966</v>
      </c>
      <c r="D48" s="40">
        <v>0.76800000000000002</v>
      </c>
    </row>
    <row r="49" spans="1:4" x14ac:dyDescent="0.2">
      <c r="A49" s="37" t="s">
        <v>138</v>
      </c>
      <c r="B49" s="36" t="s">
        <v>139</v>
      </c>
      <c r="C49" s="39">
        <v>7374</v>
      </c>
      <c r="D49" s="40">
        <v>0.70699999999999996</v>
      </c>
    </row>
    <row r="50" spans="1:4" x14ac:dyDescent="0.2">
      <c r="A50" s="37" t="s">
        <v>140</v>
      </c>
      <c r="B50" s="36" t="s">
        <v>141</v>
      </c>
      <c r="C50" s="39">
        <v>7692</v>
      </c>
      <c r="D50" s="40">
        <v>0.84499999999999997</v>
      </c>
    </row>
    <row r="51" spans="1:4" x14ac:dyDescent="0.2">
      <c r="A51" s="37" t="s">
        <v>142</v>
      </c>
      <c r="B51" s="36" t="s">
        <v>143</v>
      </c>
      <c r="C51" s="39">
        <v>8143</v>
      </c>
      <c r="D51" s="40">
        <v>0.747</v>
      </c>
    </row>
    <row r="52" spans="1:4" x14ac:dyDescent="0.2">
      <c r="A52" s="37" t="s">
        <v>144</v>
      </c>
      <c r="B52" s="36" t="s">
        <v>145</v>
      </c>
      <c r="C52" s="39">
        <v>7243</v>
      </c>
      <c r="D52" s="40">
        <v>0.70599999999999996</v>
      </c>
    </row>
    <row r="53" spans="1:4" x14ac:dyDescent="0.2">
      <c r="A53" s="37" t="s">
        <v>146</v>
      </c>
      <c r="B53" s="36" t="s">
        <v>147</v>
      </c>
      <c r="C53" s="39">
        <v>7190</v>
      </c>
      <c r="D53" s="40">
        <v>0.73399999999999999</v>
      </c>
    </row>
    <row r="54" spans="1:4" x14ac:dyDescent="0.2">
      <c r="A54" s="37" t="s">
        <v>148</v>
      </c>
      <c r="B54" s="36" t="s">
        <v>149</v>
      </c>
      <c r="C54" s="39">
        <v>6479</v>
      </c>
      <c r="D54" s="40">
        <v>0.77</v>
      </c>
    </row>
    <row r="55" spans="1:4" x14ac:dyDescent="0.2">
      <c r="A55" s="37" t="s">
        <v>150</v>
      </c>
      <c r="B55" s="36" t="s">
        <v>151</v>
      </c>
      <c r="C55" s="39">
        <v>9010</v>
      </c>
      <c r="D55" s="40">
        <v>0.65100000000000002</v>
      </c>
    </row>
    <row r="56" spans="1:4" x14ac:dyDescent="0.2">
      <c r="A56" s="37" t="s">
        <v>152</v>
      </c>
      <c r="B56" s="36" t="s">
        <v>153</v>
      </c>
      <c r="C56" s="39">
        <v>7566</v>
      </c>
      <c r="D56" s="40">
        <v>0.77100000000000002</v>
      </c>
    </row>
    <row r="57" spans="1:4" x14ac:dyDescent="0.2">
      <c r="A57" s="37" t="s">
        <v>154</v>
      </c>
      <c r="B57" s="36" t="s">
        <v>155</v>
      </c>
      <c r="C57" s="39">
        <v>7239</v>
      </c>
      <c r="D57" s="40">
        <v>0.71299999999999997</v>
      </c>
    </row>
    <row r="58" spans="1:4" x14ac:dyDescent="0.2">
      <c r="A58" s="37" t="s">
        <v>156</v>
      </c>
      <c r="B58" s="36" t="s">
        <v>157</v>
      </c>
      <c r="C58" s="39">
        <v>7920</v>
      </c>
      <c r="D58" s="40">
        <v>0.71699999999999997</v>
      </c>
    </row>
    <row r="59" spans="1:4" x14ac:dyDescent="0.2">
      <c r="A59" s="37" t="s">
        <v>158</v>
      </c>
      <c r="B59" s="36" t="s">
        <v>159</v>
      </c>
      <c r="C59" s="39">
        <v>7827</v>
      </c>
      <c r="D59" s="40">
        <v>0.65100000000000002</v>
      </c>
    </row>
    <row r="60" spans="1:4" x14ac:dyDescent="0.2">
      <c r="A60" s="37" t="s">
        <v>160</v>
      </c>
      <c r="B60" s="36" t="s">
        <v>161</v>
      </c>
      <c r="C60" s="39">
        <v>6861</v>
      </c>
      <c r="D60" s="40">
        <v>0.79</v>
      </c>
    </row>
    <row r="61" spans="1:4" x14ac:dyDescent="0.2">
      <c r="A61" s="37" t="s">
        <v>162</v>
      </c>
      <c r="B61" s="36" t="s">
        <v>163</v>
      </c>
      <c r="C61" s="39">
        <v>7677</v>
      </c>
      <c r="D61" s="40">
        <v>0.79500000000000004</v>
      </c>
    </row>
    <row r="62" spans="1:4" x14ac:dyDescent="0.2">
      <c r="A62" s="37" t="s">
        <v>164</v>
      </c>
      <c r="B62" s="36" t="s">
        <v>165</v>
      </c>
      <c r="C62" s="39">
        <v>10882</v>
      </c>
      <c r="D62" s="40">
        <v>0.28199999999999997</v>
      </c>
    </row>
    <row r="63" spans="1:4" x14ac:dyDescent="0.2">
      <c r="A63" s="37" t="s">
        <v>166</v>
      </c>
      <c r="B63" s="36" t="s">
        <v>167</v>
      </c>
      <c r="C63" s="39">
        <v>8403</v>
      </c>
      <c r="D63" s="40">
        <v>0.80800000000000005</v>
      </c>
    </row>
    <row r="64" spans="1:4" x14ac:dyDescent="0.2">
      <c r="A64" s="37" t="s">
        <v>168</v>
      </c>
      <c r="B64" s="36" t="s">
        <v>169</v>
      </c>
      <c r="C64" s="39">
        <v>8096</v>
      </c>
      <c r="D64" s="40">
        <v>0.67300000000000004</v>
      </c>
    </row>
    <row r="65" spans="1:4" x14ac:dyDescent="0.2">
      <c r="A65" s="37" t="s">
        <v>170</v>
      </c>
      <c r="B65" s="36" t="s">
        <v>171</v>
      </c>
      <c r="C65" s="39">
        <v>9583</v>
      </c>
      <c r="D65" s="40">
        <v>0.77700000000000002</v>
      </c>
    </row>
    <row r="66" spans="1:4" x14ac:dyDescent="0.2">
      <c r="A66" s="37" t="s">
        <v>172</v>
      </c>
      <c r="B66" s="36" t="s">
        <v>173</v>
      </c>
      <c r="C66" s="39">
        <v>7680</v>
      </c>
      <c r="D66" s="40">
        <v>0.57799999999999996</v>
      </c>
    </row>
    <row r="67" spans="1:4" x14ac:dyDescent="0.2">
      <c r="A67" s="37" t="s">
        <v>174</v>
      </c>
      <c r="B67" s="36" t="s">
        <v>175</v>
      </c>
      <c r="C67" s="39">
        <v>7003</v>
      </c>
      <c r="D67" s="40">
        <v>0.75</v>
      </c>
    </row>
    <row r="68" spans="1:4" x14ac:dyDescent="0.2">
      <c r="A68" s="37" t="s">
        <v>176</v>
      </c>
      <c r="B68" s="36" t="s">
        <v>177</v>
      </c>
      <c r="C68" s="39">
        <v>7834</v>
      </c>
      <c r="D68" s="40">
        <v>0.77400000000000002</v>
      </c>
    </row>
    <row r="69" spans="1:4" x14ac:dyDescent="0.2">
      <c r="A69" s="37" t="s">
        <v>178</v>
      </c>
      <c r="B69" s="36" t="s">
        <v>179</v>
      </c>
      <c r="C69" s="39">
        <v>7375</v>
      </c>
      <c r="D69" s="40">
        <v>0.73799999999999999</v>
      </c>
    </row>
    <row r="70" spans="1:4" x14ac:dyDescent="0.2">
      <c r="A70" s="37" t="s">
        <v>180</v>
      </c>
      <c r="B70" s="36" t="s">
        <v>181</v>
      </c>
      <c r="C70" s="39">
        <v>8614</v>
      </c>
      <c r="D70" s="40">
        <v>0.78300000000000003</v>
      </c>
    </row>
    <row r="71" spans="1:4" x14ac:dyDescent="0.2">
      <c r="A71" s="37" t="s">
        <v>182</v>
      </c>
      <c r="B71" s="36" t="s">
        <v>183</v>
      </c>
      <c r="C71" s="39">
        <v>6988</v>
      </c>
      <c r="D71" s="40">
        <v>0.82</v>
      </c>
    </row>
    <row r="72" spans="1:4" x14ac:dyDescent="0.2">
      <c r="A72" s="37" t="s">
        <v>184</v>
      </c>
      <c r="B72" s="36" t="s">
        <v>185</v>
      </c>
      <c r="C72" s="39">
        <v>8499</v>
      </c>
      <c r="D72" s="40">
        <v>0.65400000000000003</v>
      </c>
    </row>
    <row r="73" spans="1:4" x14ac:dyDescent="0.2">
      <c r="A73" s="37" t="s">
        <v>186</v>
      </c>
      <c r="B73" s="36" t="s">
        <v>187</v>
      </c>
      <c r="C73" s="39">
        <v>9662</v>
      </c>
      <c r="D73" s="40">
        <v>0.80200000000000005</v>
      </c>
    </row>
    <row r="74" spans="1:4" x14ac:dyDescent="0.2">
      <c r="A74" s="37" t="s">
        <v>188</v>
      </c>
      <c r="B74" s="36" t="s">
        <v>189</v>
      </c>
      <c r="C74" s="39">
        <v>9465</v>
      </c>
      <c r="D74" s="40">
        <v>0.83599999999999997</v>
      </c>
    </row>
    <row r="75" spans="1:4" x14ac:dyDescent="0.2">
      <c r="A75" s="37" t="s">
        <v>190</v>
      </c>
      <c r="B75" s="36" t="s">
        <v>191</v>
      </c>
      <c r="C75" s="39">
        <v>8250</v>
      </c>
      <c r="D75" s="40">
        <v>0.78</v>
      </c>
    </row>
    <row r="76" spans="1:4" x14ac:dyDescent="0.2">
      <c r="A76" s="37" t="s">
        <v>192</v>
      </c>
      <c r="B76" s="36" t="s">
        <v>193</v>
      </c>
      <c r="C76" s="39">
        <v>8156</v>
      </c>
      <c r="D76" s="40">
        <v>0.74</v>
      </c>
    </row>
    <row r="77" spans="1:4" x14ac:dyDescent="0.2">
      <c r="A77" s="37" t="s">
        <v>194</v>
      </c>
      <c r="B77" s="36" t="s">
        <v>195</v>
      </c>
      <c r="C77" s="39">
        <v>7473</v>
      </c>
      <c r="D77" s="40">
        <v>0.76400000000000001</v>
      </c>
    </row>
    <row r="78" spans="1:4" x14ac:dyDescent="0.2">
      <c r="A78" s="37" t="s">
        <v>196</v>
      </c>
      <c r="B78" s="36" t="s">
        <v>197</v>
      </c>
      <c r="C78" s="39">
        <v>7387</v>
      </c>
      <c r="D78" s="40">
        <v>0.63700000000000001</v>
      </c>
    </row>
    <row r="79" spans="1:4" x14ac:dyDescent="0.2">
      <c r="A79" s="37" t="s">
        <v>198</v>
      </c>
      <c r="B79" s="36" t="s">
        <v>199</v>
      </c>
      <c r="C79" s="39">
        <v>7352</v>
      </c>
      <c r="D79" s="40">
        <v>0.74299999999999999</v>
      </c>
    </row>
    <row r="80" spans="1:4" x14ac:dyDescent="0.2">
      <c r="A80" s="37" t="s">
        <v>200</v>
      </c>
      <c r="B80" s="36" t="s">
        <v>201</v>
      </c>
      <c r="C80" s="39">
        <v>8572</v>
      </c>
      <c r="D80" s="40">
        <v>0.77400000000000002</v>
      </c>
    </row>
    <row r="81" spans="1:4" x14ac:dyDescent="0.2">
      <c r="A81" s="37" t="s">
        <v>202</v>
      </c>
      <c r="B81" s="36" t="s">
        <v>203</v>
      </c>
      <c r="C81" s="39">
        <v>8026</v>
      </c>
      <c r="D81" s="40">
        <v>0.75900000000000001</v>
      </c>
    </row>
    <row r="82" spans="1:4" x14ac:dyDescent="0.2">
      <c r="A82" s="37" t="s">
        <v>204</v>
      </c>
      <c r="B82" s="36" t="s">
        <v>205</v>
      </c>
      <c r="C82" s="39">
        <v>6682</v>
      </c>
      <c r="D82" s="40">
        <v>0.78600000000000003</v>
      </c>
    </row>
    <row r="83" spans="1:4" x14ac:dyDescent="0.2">
      <c r="A83" s="37" t="s">
        <v>206</v>
      </c>
      <c r="B83" s="36" t="s">
        <v>207</v>
      </c>
      <c r="C83" s="39">
        <v>7665</v>
      </c>
      <c r="D83" s="40">
        <v>0.82099999999999995</v>
      </c>
    </row>
    <row r="84" spans="1:4" x14ac:dyDescent="0.2">
      <c r="A84" s="37" t="s">
        <v>208</v>
      </c>
      <c r="B84" s="36" t="s">
        <v>209</v>
      </c>
      <c r="C84" s="39">
        <v>6716</v>
      </c>
      <c r="D84" s="40">
        <v>0.76100000000000001</v>
      </c>
    </row>
    <row r="85" spans="1:4" x14ac:dyDescent="0.2">
      <c r="A85" s="37" t="s">
        <v>210</v>
      </c>
      <c r="B85" s="36" t="s">
        <v>211</v>
      </c>
      <c r="C85" s="39">
        <v>9098</v>
      </c>
      <c r="D85" s="40">
        <v>0.78</v>
      </c>
    </row>
    <row r="86" spans="1:4" x14ac:dyDescent="0.2">
      <c r="A86" s="37" t="s">
        <v>212</v>
      </c>
      <c r="B86" s="36" t="s">
        <v>213</v>
      </c>
      <c r="C86" s="39">
        <v>8719</v>
      </c>
      <c r="D86" s="40">
        <v>0.78800000000000003</v>
      </c>
    </row>
    <row r="87" spans="1:4" x14ac:dyDescent="0.2">
      <c r="A87" s="37" t="s">
        <v>214</v>
      </c>
      <c r="B87" s="36" t="s">
        <v>215</v>
      </c>
      <c r="C87" s="39">
        <v>7154</v>
      </c>
      <c r="D87" s="40">
        <v>0.82499999999999996</v>
      </c>
    </row>
    <row r="88" spans="1:4" x14ac:dyDescent="0.2">
      <c r="A88" s="37" t="s">
        <v>216</v>
      </c>
      <c r="B88" s="36" t="s">
        <v>217</v>
      </c>
      <c r="C88" s="39">
        <v>8542</v>
      </c>
      <c r="D88" s="40">
        <v>0.70799999999999996</v>
      </c>
    </row>
    <row r="89" spans="1:4" x14ac:dyDescent="0.2">
      <c r="A89" s="37" t="s">
        <v>218</v>
      </c>
      <c r="B89" s="36" t="s">
        <v>219</v>
      </c>
      <c r="C89" s="39">
        <v>8480</v>
      </c>
      <c r="D89" s="40">
        <v>0.67400000000000004</v>
      </c>
    </row>
    <row r="90" spans="1:4" x14ac:dyDescent="0.2">
      <c r="A90" s="37" t="s">
        <v>220</v>
      </c>
      <c r="B90" s="36" t="s">
        <v>221</v>
      </c>
      <c r="C90" s="39">
        <v>7699</v>
      </c>
      <c r="D90" s="40">
        <v>0.73499999999999999</v>
      </c>
    </row>
    <row r="91" spans="1:4" x14ac:dyDescent="0.2">
      <c r="A91" s="37" t="s">
        <v>222</v>
      </c>
      <c r="B91" s="36" t="s">
        <v>223</v>
      </c>
      <c r="C91" s="39">
        <v>8272</v>
      </c>
      <c r="D91" s="40">
        <v>0.68600000000000005</v>
      </c>
    </row>
    <row r="92" spans="1:4" x14ac:dyDescent="0.2">
      <c r="A92" s="37" t="s">
        <v>224</v>
      </c>
      <c r="B92" s="36" t="s">
        <v>225</v>
      </c>
      <c r="C92" s="39">
        <v>7688</v>
      </c>
      <c r="D92" s="40">
        <v>0.76600000000000001</v>
      </c>
    </row>
    <row r="93" spans="1:4" x14ac:dyDescent="0.2">
      <c r="A93" s="37" t="s">
        <v>226</v>
      </c>
      <c r="B93" s="36" t="s">
        <v>227</v>
      </c>
      <c r="C93" s="39">
        <v>8033</v>
      </c>
      <c r="D93" s="40">
        <v>0.73499999999999999</v>
      </c>
    </row>
    <row r="94" spans="1:4" x14ac:dyDescent="0.2">
      <c r="A94" s="37" t="s">
        <v>228</v>
      </c>
      <c r="B94" s="36" t="s">
        <v>229</v>
      </c>
      <c r="C94" s="39">
        <v>9707</v>
      </c>
      <c r="D94" s="40">
        <v>0.622</v>
      </c>
    </row>
    <row r="95" spans="1:4" x14ac:dyDescent="0.2">
      <c r="A95" s="37" t="s">
        <v>230</v>
      </c>
      <c r="B95" s="36" t="s">
        <v>231</v>
      </c>
      <c r="C95" s="39">
        <v>7367</v>
      </c>
      <c r="D95" s="40">
        <v>0.752</v>
      </c>
    </row>
    <row r="96" spans="1:4" x14ac:dyDescent="0.2">
      <c r="A96" s="37" t="s">
        <v>232</v>
      </c>
      <c r="B96" s="36" t="s">
        <v>233</v>
      </c>
      <c r="C96" s="39">
        <v>8973</v>
      </c>
      <c r="D96" s="40">
        <v>0.504</v>
      </c>
    </row>
    <row r="97" spans="1:4" x14ac:dyDescent="0.2">
      <c r="A97" s="37" t="s">
        <v>234</v>
      </c>
      <c r="B97" s="36" t="s">
        <v>235</v>
      </c>
      <c r="C97" s="39">
        <v>9200</v>
      </c>
      <c r="D97" s="40">
        <v>0.52800000000000002</v>
      </c>
    </row>
    <row r="98" spans="1:4" x14ac:dyDescent="0.2">
      <c r="A98" s="37" t="s">
        <v>236</v>
      </c>
      <c r="B98" s="36" t="s">
        <v>237</v>
      </c>
      <c r="C98" s="39">
        <v>8943</v>
      </c>
      <c r="D98" s="40">
        <v>0.40200000000000002</v>
      </c>
    </row>
    <row r="99" spans="1:4" x14ac:dyDescent="0.2">
      <c r="A99" s="37" t="s">
        <v>238</v>
      </c>
      <c r="B99" s="36" t="s">
        <v>239</v>
      </c>
      <c r="C99" s="39">
        <v>9036</v>
      </c>
      <c r="D99" s="40">
        <v>0.65700000000000003</v>
      </c>
    </row>
    <row r="100" spans="1:4" x14ac:dyDescent="0.2">
      <c r="A100" s="37" t="s">
        <v>240</v>
      </c>
      <c r="B100" s="36" t="s">
        <v>241</v>
      </c>
      <c r="C100" s="39">
        <v>7098</v>
      </c>
      <c r="D100" s="40">
        <v>0.627</v>
      </c>
    </row>
    <row r="101" spans="1:4" x14ac:dyDescent="0.2">
      <c r="A101" s="37" t="s">
        <v>242</v>
      </c>
      <c r="B101" s="36" t="s">
        <v>243</v>
      </c>
      <c r="C101" s="39">
        <v>10304</v>
      </c>
      <c r="D101" s="40">
        <v>0.39700000000000002</v>
      </c>
    </row>
    <row r="102" spans="1:4" x14ac:dyDescent="0.2">
      <c r="A102" s="37" t="s">
        <v>244</v>
      </c>
      <c r="B102" s="36" t="s">
        <v>245</v>
      </c>
      <c r="C102" s="39">
        <v>8142</v>
      </c>
      <c r="D102" s="40">
        <v>0.79600000000000004</v>
      </c>
    </row>
    <row r="103" spans="1:4" x14ac:dyDescent="0.2">
      <c r="A103" s="37" t="s">
        <v>246</v>
      </c>
      <c r="B103" s="36" t="s">
        <v>247</v>
      </c>
      <c r="C103" s="39">
        <v>7737</v>
      </c>
      <c r="D103" s="40">
        <v>0.71899999999999997</v>
      </c>
    </row>
    <row r="104" spans="1:4" x14ac:dyDescent="0.2">
      <c r="A104" s="37" t="s">
        <v>248</v>
      </c>
      <c r="B104" s="36" t="s">
        <v>249</v>
      </c>
      <c r="C104" s="39">
        <v>8389</v>
      </c>
      <c r="D104" s="40">
        <v>0.76</v>
      </c>
    </row>
    <row r="105" spans="1:4" x14ac:dyDescent="0.2">
      <c r="A105" s="37" t="s">
        <v>250</v>
      </c>
      <c r="B105" s="36" t="s">
        <v>251</v>
      </c>
      <c r="C105" s="39">
        <v>7647</v>
      </c>
      <c r="D105" s="40">
        <v>0.71799999999999997</v>
      </c>
    </row>
    <row r="106" spans="1:4" x14ac:dyDescent="0.2">
      <c r="A106" s="37" t="s">
        <v>252</v>
      </c>
      <c r="B106" s="36" t="s">
        <v>253</v>
      </c>
      <c r="C106" s="39">
        <v>6758</v>
      </c>
      <c r="D106" s="40">
        <v>0.82899999999999996</v>
      </c>
    </row>
    <row r="107" spans="1:4" x14ac:dyDescent="0.2">
      <c r="A107" s="37" t="s">
        <v>254</v>
      </c>
      <c r="B107" s="36" t="s">
        <v>255</v>
      </c>
      <c r="C107" s="39">
        <v>11237</v>
      </c>
      <c r="D107" s="40">
        <v>0.25</v>
      </c>
    </row>
    <row r="108" spans="1:4" x14ac:dyDescent="0.2">
      <c r="A108" s="37" t="s">
        <v>256</v>
      </c>
      <c r="B108" s="36" t="s">
        <v>257</v>
      </c>
      <c r="C108" s="39">
        <v>11265</v>
      </c>
      <c r="D108" s="40">
        <v>0.25</v>
      </c>
    </row>
    <row r="109" spans="1:4" x14ac:dyDescent="0.2">
      <c r="A109" s="37" t="s">
        <v>258</v>
      </c>
      <c r="B109" s="36" t="s">
        <v>259</v>
      </c>
      <c r="C109" s="39">
        <v>7877</v>
      </c>
      <c r="D109" s="40">
        <v>0.69399999999999995</v>
      </c>
    </row>
    <row r="110" spans="1:4" x14ac:dyDescent="0.2">
      <c r="A110" s="37" t="s">
        <v>260</v>
      </c>
      <c r="B110" s="36" t="s">
        <v>261</v>
      </c>
      <c r="C110" s="39">
        <v>9528</v>
      </c>
      <c r="D110" s="40">
        <v>0.58099999999999996</v>
      </c>
    </row>
    <row r="111" spans="1:4" x14ac:dyDescent="0.2">
      <c r="A111" s="37" t="s">
        <v>262</v>
      </c>
      <c r="B111" s="36" t="s">
        <v>263</v>
      </c>
      <c r="C111" s="39">
        <v>9207</v>
      </c>
      <c r="D111" s="40">
        <v>0.66100000000000003</v>
      </c>
    </row>
    <row r="112" spans="1:4" x14ac:dyDescent="0.2">
      <c r="A112" s="37" t="s">
        <v>264</v>
      </c>
      <c r="B112" s="36" t="s">
        <v>265</v>
      </c>
      <c r="C112" s="39">
        <v>10342</v>
      </c>
      <c r="D112" s="40">
        <v>0.69199999999999995</v>
      </c>
    </row>
    <row r="113" spans="1:4" x14ac:dyDescent="0.2">
      <c r="A113" s="37" t="s">
        <v>266</v>
      </c>
      <c r="B113" s="36" t="s">
        <v>267</v>
      </c>
      <c r="C113" s="39">
        <v>8964</v>
      </c>
      <c r="D113" s="40">
        <v>0.33200000000000002</v>
      </c>
    </row>
    <row r="114" spans="1:4" x14ac:dyDescent="0.2">
      <c r="A114" s="37" t="s">
        <v>268</v>
      </c>
      <c r="B114" s="36" t="s">
        <v>269</v>
      </c>
      <c r="C114" s="39">
        <v>11874</v>
      </c>
      <c r="D114" s="40">
        <v>0.46200000000000002</v>
      </c>
    </row>
    <row r="115" spans="1:4" x14ac:dyDescent="0.2">
      <c r="A115" s="37" t="s">
        <v>270</v>
      </c>
      <c r="B115" s="36" t="s">
        <v>271</v>
      </c>
      <c r="C115" s="39">
        <v>7583</v>
      </c>
      <c r="D115" s="40">
        <v>0.76800000000000002</v>
      </c>
    </row>
    <row r="116" spans="1:4" x14ac:dyDescent="0.2">
      <c r="A116" s="37" t="s">
        <v>272</v>
      </c>
      <c r="B116" s="36" t="s">
        <v>273</v>
      </c>
      <c r="C116" s="39">
        <v>7893</v>
      </c>
      <c r="D116" s="40">
        <v>0.73699999999999999</v>
      </c>
    </row>
    <row r="117" spans="1:4" x14ac:dyDescent="0.2">
      <c r="A117" s="37" t="s">
        <v>274</v>
      </c>
      <c r="B117" s="36" t="s">
        <v>275</v>
      </c>
      <c r="C117" s="39">
        <v>9273</v>
      </c>
      <c r="D117" s="40">
        <v>0.66400000000000003</v>
      </c>
    </row>
    <row r="118" spans="1:4" x14ac:dyDescent="0.2">
      <c r="A118" s="37" t="s">
        <v>276</v>
      </c>
      <c r="B118" s="36" t="s">
        <v>277</v>
      </c>
      <c r="C118" s="39">
        <v>7809</v>
      </c>
      <c r="D118" s="40">
        <v>0.74099999999999999</v>
      </c>
    </row>
    <row r="119" spans="1:4" x14ac:dyDescent="0.2">
      <c r="A119" s="37" t="s">
        <v>278</v>
      </c>
      <c r="B119" s="36" t="s">
        <v>279</v>
      </c>
      <c r="C119" s="39">
        <v>8166</v>
      </c>
      <c r="D119" s="40">
        <v>0.60899999999999999</v>
      </c>
    </row>
    <row r="120" spans="1:4" x14ac:dyDescent="0.2">
      <c r="A120" s="37" t="s">
        <v>280</v>
      </c>
      <c r="B120" s="36" t="s">
        <v>281</v>
      </c>
      <c r="C120" s="39">
        <v>7827</v>
      </c>
      <c r="D120" s="40">
        <v>0.629</v>
      </c>
    </row>
    <row r="121" spans="1:4" x14ac:dyDescent="0.2">
      <c r="A121" s="37" t="s">
        <v>282</v>
      </c>
      <c r="B121" s="36" t="s">
        <v>283</v>
      </c>
      <c r="C121" s="39">
        <v>8428</v>
      </c>
      <c r="D121" s="40">
        <v>0.54300000000000004</v>
      </c>
    </row>
    <row r="122" spans="1:4" x14ac:dyDescent="0.2">
      <c r="A122" s="37" t="s">
        <v>284</v>
      </c>
      <c r="B122" s="36" t="s">
        <v>285</v>
      </c>
      <c r="C122" s="39">
        <v>9577</v>
      </c>
      <c r="D122" s="40">
        <v>0.38600000000000001</v>
      </c>
    </row>
    <row r="123" spans="1:4" x14ac:dyDescent="0.2">
      <c r="A123" s="37" t="s">
        <v>286</v>
      </c>
      <c r="B123" s="36" t="s">
        <v>287</v>
      </c>
      <c r="C123" s="39">
        <v>11096</v>
      </c>
      <c r="D123" s="40">
        <v>0.28100000000000003</v>
      </c>
    </row>
    <row r="124" spans="1:4" x14ac:dyDescent="0.2">
      <c r="A124" s="37" t="s">
        <v>288</v>
      </c>
      <c r="B124" s="36" t="s">
        <v>289</v>
      </c>
      <c r="C124" s="39">
        <v>8151</v>
      </c>
      <c r="D124" s="40">
        <v>0.42799999999999999</v>
      </c>
    </row>
    <row r="125" spans="1:4" x14ac:dyDescent="0.2">
      <c r="A125" s="37" t="s">
        <v>290</v>
      </c>
      <c r="B125" s="36" t="s">
        <v>291</v>
      </c>
      <c r="C125" s="39">
        <v>8592</v>
      </c>
      <c r="D125" s="40">
        <v>0.71099999999999997</v>
      </c>
    </row>
    <row r="126" spans="1:4" x14ac:dyDescent="0.2">
      <c r="A126" s="37" t="s">
        <v>292</v>
      </c>
      <c r="B126" s="36" t="s">
        <v>293</v>
      </c>
      <c r="C126" s="39">
        <v>8210</v>
      </c>
      <c r="D126" s="40">
        <v>0.52400000000000002</v>
      </c>
    </row>
    <row r="127" spans="1:4" x14ac:dyDescent="0.2">
      <c r="A127" s="37" t="s">
        <v>294</v>
      </c>
      <c r="B127" s="36" t="s">
        <v>295</v>
      </c>
      <c r="C127" s="39">
        <v>10328</v>
      </c>
      <c r="D127" s="40">
        <v>0.47699999999999998</v>
      </c>
    </row>
    <row r="128" spans="1:4" x14ac:dyDescent="0.2">
      <c r="A128" s="37" t="s">
        <v>296</v>
      </c>
      <c r="B128" s="36" t="s">
        <v>297</v>
      </c>
      <c r="C128" s="39">
        <v>8726</v>
      </c>
      <c r="D128" s="40">
        <v>0.58799999999999997</v>
      </c>
    </row>
    <row r="129" spans="1:4" x14ac:dyDescent="0.2">
      <c r="A129" s="37" t="s">
        <v>298</v>
      </c>
      <c r="B129" s="36" t="s">
        <v>299</v>
      </c>
      <c r="C129" s="39">
        <v>10974</v>
      </c>
      <c r="D129" s="40">
        <v>0.25</v>
      </c>
    </row>
    <row r="130" spans="1:4" x14ac:dyDescent="0.2">
      <c r="A130" s="37" t="s">
        <v>300</v>
      </c>
      <c r="B130" s="36" t="s">
        <v>301</v>
      </c>
      <c r="C130" s="39">
        <v>7659</v>
      </c>
      <c r="D130" s="40">
        <v>0.45100000000000001</v>
      </c>
    </row>
    <row r="131" spans="1:4" x14ac:dyDescent="0.2">
      <c r="A131" s="37" t="s">
        <v>302</v>
      </c>
      <c r="B131" s="36" t="s">
        <v>303</v>
      </c>
      <c r="C131" s="39">
        <v>8713</v>
      </c>
      <c r="D131" s="40">
        <v>0.25</v>
      </c>
    </row>
    <row r="132" spans="1:4" x14ac:dyDescent="0.2">
      <c r="A132" s="37" t="s">
        <v>304</v>
      </c>
      <c r="B132" s="36" t="s">
        <v>305</v>
      </c>
      <c r="C132" s="39">
        <v>7100</v>
      </c>
      <c r="D132" s="40">
        <v>0.67900000000000005</v>
      </c>
    </row>
    <row r="133" spans="1:4" x14ac:dyDescent="0.2">
      <c r="A133" s="37" t="s">
        <v>306</v>
      </c>
      <c r="B133" s="36" t="s">
        <v>307</v>
      </c>
      <c r="C133" s="39">
        <v>8895</v>
      </c>
      <c r="D133" s="40">
        <v>0.41299999999999998</v>
      </c>
    </row>
    <row r="134" spans="1:4" x14ac:dyDescent="0.2">
      <c r="A134" s="37" t="s">
        <v>308</v>
      </c>
      <c r="B134" s="36" t="s">
        <v>309</v>
      </c>
      <c r="C134" s="39">
        <v>8347</v>
      </c>
      <c r="D134" s="40">
        <v>0.42399999999999999</v>
      </c>
    </row>
    <row r="135" spans="1:4" x14ac:dyDescent="0.2">
      <c r="A135" s="37" t="s">
        <v>310</v>
      </c>
      <c r="B135" s="36" t="s">
        <v>311</v>
      </c>
      <c r="C135" s="39">
        <v>8346</v>
      </c>
      <c r="D135" s="40">
        <v>0.57999999999999996</v>
      </c>
    </row>
    <row r="136" spans="1:4" x14ac:dyDescent="0.2">
      <c r="A136" s="37" t="s">
        <v>312</v>
      </c>
      <c r="B136" s="36" t="s">
        <v>313</v>
      </c>
      <c r="C136" s="39">
        <v>7508</v>
      </c>
      <c r="D136" s="40">
        <v>0.46800000000000003</v>
      </c>
    </row>
    <row r="137" spans="1:4" x14ac:dyDescent="0.2">
      <c r="A137" s="37" t="s">
        <v>314</v>
      </c>
      <c r="B137" s="36" t="s">
        <v>315</v>
      </c>
      <c r="C137" s="39">
        <v>8175</v>
      </c>
      <c r="D137" s="40">
        <v>0.80900000000000005</v>
      </c>
    </row>
    <row r="138" spans="1:4" x14ac:dyDescent="0.2">
      <c r="A138" s="37" t="s">
        <v>316</v>
      </c>
      <c r="B138" s="36" t="s">
        <v>317</v>
      </c>
      <c r="C138" s="39">
        <v>7420</v>
      </c>
      <c r="D138" s="40">
        <v>0.51800000000000002</v>
      </c>
    </row>
    <row r="139" spans="1:4" x14ac:dyDescent="0.2">
      <c r="A139" s="37" t="s">
        <v>318</v>
      </c>
      <c r="B139" s="36" t="s">
        <v>319</v>
      </c>
      <c r="C139" s="39">
        <v>7633</v>
      </c>
      <c r="D139" s="40">
        <v>0.65900000000000003</v>
      </c>
    </row>
    <row r="140" spans="1:4" x14ac:dyDescent="0.2">
      <c r="A140" s="37" t="s">
        <v>320</v>
      </c>
      <c r="B140" s="36" t="s">
        <v>321</v>
      </c>
      <c r="C140" s="39">
        <v>6732</v>
      </c>
      <c r="D140" s="40">
        <v>0.74299999999999999</v>
      </c>
    </row>
    <row r="141" spans="1:4" x14ac:dyDescent="0.2">
      <c r="A141" s="37" t="s">
        <v>322</v>
      </c>
      <c r="B141" s="36" t="s">
        <v>323</v>
      </c>
      <c r="C141" s="39">
        <v>8631</v>
      </c>
      <c r="D141" s="40">
        <v>0.63400000000000001</v>
      </c>
    </row>
    <row r="142" spans="1:4" x14ac:dyDescent="0.2">
      <c r="A142" s="37" t="s">
        <v>324</v>
      </c>
      <c r="B142" s="36" t="s">
        <v>325</v>
      </c>
      <c r="C142" s="39">
        <v>8481</v>
      </c>
      <c r="D142" s="40">
        <v>0.70499999999999996</v>
      </c>
    </row>
    <row r="143" spans="1:4" x14ac:dyDescent="0.2">
      <c r="A143" s="37" t="s">
        <v>326</v>
      </c>
      <c r="B143" s="36" t="s">
        <v>327</v>
      </c>
      <c r="C143" s="39">
        <v>6895</v>
      </c>
      <c r="D143" s="40">
        <v>0.53</v>
      </c>
    </row>
    <row r="144" spans="1:4" x14ac:dyDescent="0.2">
      <c r="A144" s="37" t="s">
        <v>328</v>
      </c>
      <c r="B144" s="36" t="s">
        <v>329</v>
      </c>
      <c r="C144" s="39">
        <v>7557</v>
      </c>
      <c r="D144" s="40">
        <v>0.67900000000000005</v>
      </c>
    </row>
    <row r="145" spans="1:4" x14ac:dyDescent="0.2">
      <c r="A145" s="37" t="s">
        <v>330</v>
      </c>
      <c r="B145" s="36" t="s">
        <v>331</v>
      </c>
      <c r="C145" s="39">
        <v>6782</v>
      </c>
      <c r="D145" s="40">
        <v>0.65200000000000002</v>
      </c>
    </row>
    <row r="146" spans="1:4" x14ac:dyDescent="0.2">
      <c r="A146" s="37" t="s">
        <v>332</v>
      </c>
      <c r="B146" s="36" t="s">
        <v>333</v>
      </c>
      <c r="C146" s="39">
        <v>6751</v>
      </c>
      <c r="D146" s="40">
        <v>0.56499999999999995</v>
      </c>
    </row>
    <row r="147" spans="1:4" x14ac:dyDescent="0.2">
      <c r="A147" s="37" t="s">
        <v>334</v>
      </c>
      <c r="B147" s="36" t="s">
        <v>335</v>
      </c>
      <c r="C147" s="39">
        <v>8502</v>
      </c>
      <c r="D147" s="40">
        <v>0.71899999999999997</v>
      </c>
    </row>
    <row r="148" spans="1:4" x14ac:dyDescent="0.2">
      <c r="A148" s="37" t="s">
        <v>336</v>
      </c>
      <c r="B148" s="36" t="s">
        <v>337</v>
      </c>
      <c r="C148" s="39">
        <v>7776</v>
      </c>
      <c r="D148" s="40">
        <v>0.58399999999999996</v>
      </c>
    </row>
    <row r="149" spans="1:4" x14ac:dyDescent="0.2">
      <c r="A149" s="37" t="s">
        <v>338</v>
      </c>
      <c r="B149" s="36" t="s">
        <v>339</v>
      </c>
      <c r="C149" s="39">
        <v>7752</v>
      </c>
      <c r="D149" s="40">
        <v>0.59099999999999997</v>
      </c>
    </row>
    <row r="150" spans="1:4" x14ac:dyDescent="0.2">
      <c r="A150" s="37" t="s">
        <v>340</v>
      </c>
      <c r="B150" s="36" t="s">
        <v>341</v>
      </c>
      <c r="C150" s="39">
        <v>6914</v>
      </c>
      <c r="D150" s="40">
        <v>0.63600000000000001</v>
      </c>
    </row>
    <row r="151" spans="1:4" x14ac:dyDescent="0.2">
      <c r="A151" s="37" t="s">
        <v>342</v>
      </c>
      <c r="B151" s="36" t="s">
        <v>343</v>
      </c>
      <c r="C151" s="39">
        <v>7472</v>
      </c>
      <c r="D151" s="40">
        <v>0.65400000000000003</v>
      </c>
    </row>
    <row r="152" spans="1:4" x14ac:dyDescent="0.2">
      <c r="A152" s="37" t="s">
        <v>344</v>
      </c>
      <c r="B152" s="36" t="s">
        <v>345</v>
      </c>
      <c r="C152" s="39">
        <v>8570</v>
      </c>
      <c r="D152" s="40">
        <v>0.753</v>
      </c>
    </row>
    <row r="153" spans="1:4" x14ac:dyDescent="0.2">
      <c r="A153" s="37" t="s">
        <v>346</v>
      </c>
      <c r="B153" s="36" t="s">
        <v>347</v>
      </c>
      <c r="C153" s="39">
        <v>6311</v>
      </c>
      <c r="D153" s="40">
        <v>0.61199999999999999</v>
      </c>
    </row>
    <row r="154" spans="1:4" x14ac:dyDescent="0.2">
      <c r="A154" s="37" t="s">
        <v>348</v>
      </c>
      <c r="B154" s="36" t="s">
        <v>349</v>
      </c>
      <c r="C154" s="39">
        <v>7266</v>
      </c>
      <c r="D154" s="40">
        <v>0.71899999999999997</v>
      </c>
    </row>
    <row r="155" spans="1:4" x14ac:dyDescent="0.2">
      <c r="A155" s="37" t="s">
        <v>350</v>
      </c>
      <c r="B155" s="36" t="s">
        <v>351</v>
      </c>
      <c r="C155" s="39">
        <v>8709</v>
      </c>
      <c r="D155" s="40">
        <v>0.70799999999999996</v>
      </c>
    </row>
    <row r="156" spans="1:4" x14ac:dyDescent="0.2">
      <c r="A156" s="37" t="s">
        <v>352</v>
      </c>
      <c r="B156" s="36" t="s">
        <v>353</v>
      </c>
      <c r="C156" s="39">
        <v>7956</v>
      </c>
      <c r="D156" s="40">
        <v>0.502</v>
      </c>
    </row>
    <row r="157" spans="1:4" x14ac:dyDescent="0.2">
      <c r="A157" s="37" t="s">
        <v>354</v>
      </c>
      <c r="B157" s="36" t="s">
        <v>355</v>
      </c>
      <c r="C157" s="39">
        <v>7135</v>
      </c>
      <c r="D157" s="40">
        <v>0.70099999999999996</v>
      </c>
    </row>
    <row r="158" spans="1:4" x14ac:dyDescent="0.2">
      <c r="A158" s="37" t="s">
        <v>356</v>
      </c>
      <c r="B158" s="36" t="s">
        <v>357</v>
      </c>
      <c r="C158" s="39">
        <v>8760</v>
      </c>
      <c r="D158" s="40">
        <v>0.627</v>
      </c>
    </row>
    <row r="159" spans="1:4" x14ac:dyDescent="0.2">
      <c r="A159" s="37" t="s">
        <v>358</v>
      </c>
      <c r="B159" s="36" t="s">
        <v>359</v>
      </c>
      <c r="C159" s="39">
        <v>7127</v>
      </c>
      <c r="D159" s="40">
        <v>0.64100000000000001</v>
      </c>
    </row>
    <row r="160" spans="1:4" x14ac:dyDescent="0.2">
      <c r="A160" s="37" t="s">
        <v>360</v>
      </c>
      <c r="B160" s="36" t="s">
        <v>361</v>
      </c>
      <c r="C160" s="39">
        <v>8995</v>
      </c>
      <c r="D160" s="40">
        <v>0.76400000000000001</v>
      </c>
    </row>
    <row r="161" spans="1:4" x14ac:dyDescent="0.2">
      <c r="A161" s="37" t="s">
        <v>362</v>
      </c>
      <c r="B161" s="36" t="s">
        <v>363</v>
      </c>
      <c r="C161" s="39">
        <v>14150</v>
      </c>
      <c r="D161" s="40">
        <v>0.25</v>
      </c>
    </row>
    <row r="162" spans="1:4" x14ac:dyDescent="0.2">
      <c r="A162" s="37" t="s">
        <v>364</v>
      </c>
      <c r="B162" s="36" t="s">
        <v>365</v>
      </c>
      <c r="C162" s="39">
        <v>19898</v>
      </c>
      <c r="D162" s="40">
        <v>0.25</v>
      </c>
    </row>
    <row r="163" spans="1:4" x14ac:dyDescent="0.2">
      <c r="A163" s="37" t="s">
        <v>366</v>
      </c>
      <c r="B163" s="36" t="s">
        <v>367</v>
      </c>
      <c r="C163" s="39">
        <v>7962</v>
      </c>
      <c r="D163" s="40">
        <v>0.78900000000000003</v>
      </c>
    </row>
    <row r="164" spans="1:4" x14ac:dyDescent="0.2">
      <c r="A164" s="37" t="s">
        <v>368</v>
      </c>
      <c r="B164" s="36" t="s">
        <v>369</v>
      </c>
      <c r="C164" s="39">
        <v>30769</v>
      </c>
      <c r="D164" s="40">
        <v>0.25</v>
      </c>
    </row>
    <row r="165" spans="1:4" x14ac:dyDescent="0.2">
      <c r="A165" s="37" t="s">
        <v>370</v>
      </c>
      <c r="B165" s="36" t="s">
        <v>371</v>
      </c>
      <c r="C165" s="39">
        <v>9472</v>
      </c>
      <c r="D165" s="40">
        <v>0.25</v>
      </c>
    </row>
    <row r="166" spans="1:4" x14ac:dyDescent="0.2">
      <c r="A166" s="37" t="s">
        <v>372</v>
      </c>
      <c r="B166" s="36" t="s">
        <v>373</v>
      </c>
      <c r="C166" s="39">
        <v>10790</v>
      </c>
      <c r="D166" s="40">
        <v>0.25</v>
      </c>
    </row>
    <row r="167" spans="1:4" x14ac:dyDescent="0.2">
      <c r="A167" s="37" t="s">
        <v>374</v>
      </c>
      <c r="B167" s="36" t="s">
        <v>375</v>
      </c>
      <c r="C167" s="39">
        <v>8924</v>
      </c>
      <c r="D167" s="40">
        <v>0.51100000000000001</v>
      </c>
    </row>
    <row r="168" spans="1:4" x14ac:dyDescent="0.2">
      <c r="A168" s="37" t="s">
        <v>376</v>
      </c>
      <c r="B168" s="36" t="s">
        <v>377</v>
      </c>
      <c r="C168" s="39">
        <v>9610</v>
      </c>
      <c r="D168" s="40">
        <v>0.50800000000000001</v>
      </c>
    </row>
    <row r="169" spans="1:4" x14ac:dyDescent="0.2">
      <c r="A169" s="41" t="s">
        <v>1414</v>
      </c>
      <c r="B169" s="36" t="s">
        <v>1415</v>
      </c>
      <c r="C169" s="39">
        <v>9955</v>
      </c>
      <c r="D169" s="40">
        <v>0.69199999999999995</v>
      </c>
    </row>
    <row r="170" spans="1:4" x14ac:dyDescent="0.2">
      <c r="A170" s="37" t="s">
        <v>378</v>
      </c>
      <c r="B170" s="36" t="s">
        <v>379</v>
      </c>
      <c r="C170" s="39">
        <v>6919</v>
      </c>
      <c r="D170" s="40">
        <v>0.69399999999999995</v>
      </c>
    </row>
    <row r="171" spans="1:4" x14ac:dyDescent="0.2">
      <c r="A171" s="37" t="s">
        <v>380</v>
      </c>
      <c r="B171" s="36" t="s">
        <v>381</v>
      </c>
      <c r="C171" s="39">
        <v>7321</v>
      </c>
      <c r="D171" s="40">
        <v>0.79</v>
      </c>
    </row>
    <row r="172" spans="1:4" x14ac:dyDescent="0.2">
      <c r="A172" s="37" t="s">
        <v>382</v>
      </c>
      <c r="B172" s="36" t="s">
        <v>383</v>
      </c>
      <c r="C172" s="39">
        <v>8228</v>
      </c>
      <c r="D172" s="40">
        <v>0.90500000000000003</v>
      </c>
    </row>
    <row r="173" spans="1:4" x14ac:dyDescent="0.2">
      <c r="A173" s="37" t="s">
        <v>384</v>
      </c>
      <c r="B173" s="36" t="s">
        <v>385</v>
      </c>
      <c r="C173" s="39">
        <v>8713</v>
      </c>
      <c r="D173" s="40">
        <v>0.47099999999999997</v>
      </c>
    </row>
    <row r="174" spans="1:4" x14ac:dyDescent="0.2">
      <c r="A174" s="37" t="s">
        <v>386</v>
      </c>
      <c r="B174" s="36" t="s">
        <v>387</v>
      </c>
      <c r="C174" s="39">
        <v>7815</v>
      </c>
      <c r="D174" s="40">
        <v>0.76300000000000001</v>
      </c>
    </row>
    <row r="175" spans="1:4" x14ac:dyDescent="0.2">
      <c r="A175" s="37" t="s">
        <v>388</v>
      </c>
      <c r="B175" s="36" t="s">
        <v>389</v>
      </c>
      <c r="C175" s="39">
        <v>7210</v>
      </c>
      <c r="D175" s="40">
        <v>0.84</v>
      </c>
    </row>
    <row r="176" spans="1:4" x14ac:dyDescent="0.2">
      <c r="A176" s="37" t="s">
        <v>390</v>
      </c>
      <c r="B176" s="36" t="s">
        <v>391</v>
      </c>
      <c r="C176" s="39">
        <v>8440</v>
      </c>
      <c r="D176" s="40">
        <v>0.749</v>
      </c>
    </row>
    <row r="177" spans="1:4" x14ac:dyDescent="0.2">
      <c r="A177" s="37" t="s">
        <v>392</v>
      </c>
      <c r="B177" s="36" t="s">
        <v>393</v>
      </c>
      <c r="C177" s="39">
        <v>10070</v>
      </c>
      <c r="D177" s="40">
        <v>0.59</v>
      </c>
    </row>
    <row r="178" spans="1:4" x14ac:dyDescent="0.2">
      <c r="A178" s="37" t="s">
        <v>394</v>
      </c>
      <c r="B178" s="36" t="s">
        <v>395</v>
      </c>
      <c r="C178" s="39">
        <v>7227</v>
      </c>
      <c r="D178" s="40">
        <v>0.77300000000000002</v>
      </c>
    </row>
    <row r="179" spans="1:4" x14ac:dyDescent="0.2">
      <c r="A179" s="37" t="s">
        <v>396</v>
      </c>
      <c r="B179" s="36" t="s">
        <v>397</v>
      </c>
      <c r="C179" s="39">
        <v>7011</v>
      </c>
      <c r="D179" s="40">
        <v>0.76400000000000001</v>
      </c>
    </row>
    <row r="180" spans="1:4" x14ac:dyDescent="0.2">
      <c r="A180" s="37" t="s">
        <v>398</v>
      </c>
      <c r="B180" s="36" t="s">
        <v>399</v>
      </c>
      <c r="C180" s="39">
        <v>7024</v>
      </c>
      <c r="D180" s="40">
        <v>0.73199999999999998</v>
      </c>
    </row>
    <row r="181" spans="1:4" x14ac:dyDescent="0.2">
      <c r="A181" s="37" t="s">
        <v>400</v>
      </c>
      <c r="B181" s="36" t="s">
        <v>401</v>
      </c>
      <c r="C181" s="39">
        <v>9699</v>
      </c>
      <c r="D181" s="40">
        <v>0.54</v>
      </c>
    </row>
    <row r="182" spans="1:4" x14ac:dyDescent="0.2">
      <c r="A182" s="37" t="s">
        <v>402</v>
      </c>
      <c r="B182" s="36" t="s">
        <v>403</v>
      </c>
      <c r="C182" s="39">
        <v>6514</v>
      </c>
      <c r="D182" s="40">
        <v>0.72499999999999998</v>
      </c>
    </row>
    <row r="183" spans="1:4" x14ac:dyDescent="0.2">
      <c r="A183" s="37" t="s">
        <v>404</v>
      </c>
      <c r="B183" s="36" t="s">
        <v>405</v>
      </c>
      <c r="C183" s="39">
        <v>7575</v>
      </c>
      <c r="D183" s="40">
        <v>0.77300000000000002</v>
      </c>
    </row>
    <row r="184" spans="1:4" x14ac:dyDescent="0.2">
      <c r="A184" s="37" t="s">
        <v>406</v>
      </c>
      <c r="B184" s="36" t="s">
        <v>407</v>
      </c>
      <c r="C184" s="39">
        <v>9061</v>
      </c>
      <c r="D184" s="40">
        <v>0.68500000000000005</v>
      </c>
    </row>
    <row r="185" spans="1:4" x14ac:dyDescent="0.2">
      <c r="A185" s="37" t="s">
        <v>408</v>
      </c>
      <c r="B185" s="36" t="s">
        <v>409</v>
      </c>
      <c r="C185" s="39">
        <v>7668</v>
      </c>
      <c r="D185" s="40">
        <v>0.72199999999999998</v>
      </c>
    </row>
    <row r="186" spans="1:4" x14ac:dyDescent="0.2">
      <c r="A186" s="37" t="s">
        <v>410</v>
      </c>
      <c r="B186" s="36" t="s">
        <v>411</v>
      </c>
      <c r="C186" s="39">
        <v>8715</v>
      </c>
      <c r="D186" s="40">
        <v>0.76600000000000001</v>
      </c>
    </row>
    <row r="187" spans="1:4" x14ac:dyDescent="0.2">
      <c r="A187" s="37" t="s">
        <v>412</v>
      </c>
      <c r="B187" s="36" t="s">
        <v>413</v>
      </c>
      <c r="C187" s="39">
        <v>7380</v>
      </c>
      <c r="D187" s="40">
        <v>0.72299999999999998</v>
      </c>
    </row>
    <row r="188" spans="1:4" x14ac:dyDescent="0.2">
      <c r="A188" s="37" t="s">
        <v>414</v>
      </c>
      <c r="B188" s="36" t="s">
        <v>415</v>
      </c>
      <c r="C188" s="39">
        <v>7903</v>
      </c>
      <c r="D188" s="40">
        <v>0.79400000000000004</v>
      </c>
    </row>
    <row r="189" spans="1:4" x14ac:dyDescent="0.2">
      <c r="A189" s="37" t="s">
        <v>416</v>
      </c>
      <c r="B189" s="36" t="s">
        <v>417</v>
      </c>
      <c r="C189" s="39">
        <v>7987</v>
      </c>
      <c r="D189" s="40">
        <v>0.747</v>
      </c>
    </row>
    <row r="190" spans="1:4" x14ac:dyDescent="0.2">
      <c r="A190" s="37" t="s">
        <v>418</v>
      </c>
      <c r="B190" s="36" t="s">
        <v>419</v>
      </c>
      <c r="C190" s="39">
        <v>7357</v>
      </c>
      <c r="D190" s="40">
        <v>0.747</v>
      </c>
    </row>
    <row r="191" spans="1:4" x14ac:dyDescent="0.2">
      <c r="A191" s="37" t="s">
        <v>420</v>
      </c>
      <c r="B191" s="36" t="s">
        <v>421</v>
      </c>
      <c r="C191" s="39">
        <v>6167</v>
      </c>
      <c r="D191" s="40">
        <v>0.71299999999999997</v>
      </c>
    </row>
    <row r="192" spans="1:4" x14ac:dyDescent="0.2">
      <c r="A192" s="37" t="s">
        <v>422</v>
      </c>
      <c r="B192" s="36" t="s">
        <v>423</v>
      </c>
      <c r="C192" s="39">
        <v>8420</v>
      </c>
      <c r="D192" s="40">
        <v>0.63800000000000001</v>
      </c>
    </row>
    <row r="193" spans="1:4" x14ac:dyDescent="0.2">
      <c r="A193" s="37" t="s">
        <v>424</v>
      </c>
      <c r="B193" s="36" t="s">
        <v>425</v>
      </c>
      <c r="C193" s="39">
        <v>8442</v>
      </c>
      <c r="D193" s="40">
        <v>0.60799999999999998</v>
      </c>
    </row>
    <row r="194" spans="1:4" x14ac:dyDescent="0.2">
      <c r="A194" s="37" t="s">
        <v>426</v>
      </c>
      <c r="B194" s="36" t="s">
        <v>427</v>
      </c>
      <c r="C194" s="39">
        <v>8468</v>
      </c>
      <c r="D194" s="40">
        <v>0.64500000000000002</v>
      </c>
    </row>
    <row r="195" spans="1:4" x14ac:dyDescent="0.2">
      <c r="A195" s="37" t="s">
        <v>428</v>
      </c>
      <c r="B195" s="36" t="s">
        <v>429</v>
      </c>
      <c r="C195" s="39">
        <v>10281</v>
      </c>
      <c r="D195" s="40">
        <v>0.317</v>
      </c>
    </row>
    <row r="196" spans="1:4" x14ac:dyDescent="0.2">
      <c r="A196" s="37" t="s">
        <v>430</v>
      </c>
      <c r="B196" s="36" t="s">
        <v>431</v>
      </c>
      <c r="C196" s="39">
        <v>10830</v>
      </c>
      <c r="D196" s="40">
        <v>0.25</v>
      </c>
    </row>
    <row r="197" spans="1:4" x14ac:dyDescent="0.2">
      <c r="A197" s="37" t="s">
        <v>432</v>
      </c>
      <c r="B197" s="36" t="s">
        <v>433</v>
      </c>
      <c r="C197" s="39">
        <v>15944</v>
      </c>
      <c r="D197" s="40">
        <v>0.25</v>
      </c>
    </row>
    <row r="198" spans="1:4" x14ac:dyDescent="0.2">
      <c r="A198" s="37" t="s">
        <v>434</v>
      </c>
      <c r="B198" s="36" t="s">
        <v>435</v>
      </c>
      <c r="C198" s="39">
        <v>18534</v>
      </c>
      <c r="D198" s="40">
        <v>0.25</v>
      </c>
    </row>
    <row r="199" spans="1:4" x14ac:dyDescent="0.2">
      <c r="A199" s="37" t="s">
        <v>436</v>
      </c>
      <c r="B199" s="36" t="s">
        <v>437</v>
      </c>
      <c r="C199" s="39">
        <v>34356</v>
      </c>
      <c r="D199" s="40">
        <v>0.25</v>
      </c>
    </row>
    <row r="200" spans="1:4" x14ac:dyDescent="0.2">
      <c r="A200" s="37" t="s">
        <v>438</v>
      </c>
      <c r="B200" s="36" t="s">
        <v>439</v>
      </c>
      <c r="C200" s="39">
        <v>14753</v>
      </c>
      <c r="D200" s="40">
        <v>0.25</v>
      </c>
    </row>
    <row r="201" spans="1:4" x14ac:dyDescent="0.2">
      <c r="A201" s="37" t="s">
        <v>440</v>
      </c>
      <c r="B201" s="36" t="s">
        <v>441</v>
      </c>
      <c r="C201" s="39">
        <v>7317</v>
      </c>
      <c r="D201" s="40">
        <v>0.77900000000000003</v>
      </c>
    </row>
    <row r="202" spans="1:4" x14ac:dyDescent="0.2">
      <c r="A202" s="37" t="s">
        <v>442</v>
      </c>
      <c r="B202" s="36" t="s">
        <v>443</v>
      </c>
      <c r="C202" s="39">
        <v>7134</v>
      </c>
      <c r="D202" s="40">
        <v>0.72199999999999998</v>
      </c>
    </row>
    <row r="203" spans="1:4" x14ac:dyDescent="0.2">
      <c r="A203" s="37" t="s">
        <v>444</v>
      </c>
      <c r="B203" s="36" t="s">
        <v>445</v>
      </c>
      <c r="C203" s="39">
        <v>6819</v>
      </c>
      <c r="D203" s="40">
        <v>0.73399999999999999</v>
      </c>
    </row>
    <row r="204" spans="1:4" x14ac:dyDescent="0.2">
      <c r="A204" s="37" t="s">
        <v>446</v>
      </c>
      <c r="B204" s="36" t="s">
        <v>447</v>
      </c>
      <c r="C204" s="39">
        <v>8300</v>
      </c>
      <c r="D204" s="40">
        <v>0.69899999999999995</v>
      </c>
    </row>
    <row r="205" spans="1:4" x14ac:dyDescent="0.2">
      <c r="A205" s="37" t="s">
        <v>448</v>
      </c>
      <c r="B205" s="36" t="s">
        <v>449</v>
      </c>
      <c r="C205" s="39">
        <v>7594</v>
      </c>
      <c r="D205" s="40">
        <v>0.76800000000000002</v>
      </c>
    </row>
    <row r="206" spans="1:4" x14ac:dyDescent="0.2">
      <c r="A206" s="37" t="s">
        <v>450</v>
      </c>
      <c r="B206" s="36" t="s">
        <v>451</v>
      </c>
      <c r="C206" s="39">
        <v>8007</v>
      </c>
      <c r="D206" s="40">
        <v>0.64100000000000001</v>
      </c>
    </row>
    <row r="207" spans="1:4" x14ac:dyDescent="0.2">
      <c r="A207" s="37" t="s">
        <v>452</v>
      </c>
      <c r="B207" s="36" t="s">
        <v>453</v>
      </c>
      <c r="C207" s="39">
        <v>9399</v>
      </c>
      <c r="D207" s="40">
        <v>0.75600000000000001</v>
      </c>
    </row>
    <row r="208" spans="1:4" x14ac:dyDescent="0.2">
      <c r="A208" s="37" t="s">
        <v>454</v>
      </c>
      <c r="B208" s="36" t="s">
        <v>455</v>
      </c>
      <c r="C208" s="39">
        <v>13366</v>
      </c>
      <c r="D208" s="40">
        <v>0.25</v>
      </c>
    </row>
    <row r="209" spans="1:4" x14ac:dyDescent="0.2">
      <c r="A209" s="37" t="s">
        <v>456</v>
      </c>
      <c r="B209" s="36" t="s">
        <v>457</v>
      </c>
      <c r="C209" s="39">
        <v>7705</v>
      </c>
      <c r="D209" s="40">
        <v>0.80200000000000005</v>
      </c>
    </row>
    <row r="210" spans="1:4" x14ac:dyDescent="0.2">
      <c r="A210" s="37" t="s">
        <v>458</v>
      </c>
      <c r="B210" s="36" t="s">
        <v>459</v>
      </c>
      <c r="C210" s="39">
        <v>6881</v>
      </c>
      <c r="D210" s="40">
        <v>0.80800000000000005</v>
      </c>
    </row>
    <row r="211" spans="1:4" x14ac:dyDescent="0.2">
      <c r="A211" s="37" t="s">
        <v>460</v>
      </c>
      <c r="B211" s="36" t="s">
        <v>461</v>
      </c>
      <c r="C211" s="39">
        <v>6138</v>
      </c>
      <c r="D211" s="40">
        <v>0.78700000000000003</v>
      </c>
    </row>
    <row r="212" spans="1:4" x14ac:dyDescent="0.2">
      <c r="A212" s="37" t="s">
        <v>462</v>
      </c>
      <c r="B212" s="36" t="s">
        <v>463</v>
      </c>
      <c r="C212" s="39">
        <v>7936</v>
      </c>
      <c r="D212" s="40">
        <v>0.58499999999999996</v>
      </c>
    </row>
    <row r="213" spans="1:4" x14ac:dyDescent="0.2">
      <c r="A213" s="37" t="s">
        <v>464</v>
      </c>
      <c r="B213" s="36" t="s">
        <v>465</v>
      </c>
      <c r="C213" s="39">
        <v>6478</v>
      </c>
      <c r="D213" s="40">
        <v>0.89800000000000002</v>
      </c>
    </row>
    <row r="214" spans="1:4" x14ac:dyDescent="0.2">
      <c r="A214" s="37" t="s">
        <v>466</v>
      </c>
      <c r="B214" s="36" t="s">
        <v>467</v>
      </c>
      <c r="C214" s="39">
        <v>6522</v>
      </c>
      <c r="D214" s="40">
        <v>0.74099999999999999</v>
      </c>
    </row>
    <row r="215" spans="1:4" x14ac:dyDescent="0.2">
      <c r="A215" s="37" t="s">
        <v>468</v>
      </c>
      <c r="B215" s="36" t="s">
        <v>469</v>
      </c>
      <c r="C215" s="39">
        <v>8271</v>
      </c>
      <c r="D215" s="40">
        <v>0.61899999999999999</v>
      </c>
    </row>
    <row r="216" spans="1:4" x14ac:dyDescent="0.2">
      <c r="A216" s="37" t="s">
        <v>470</v>
      </c>
      <c r="B216" s="36" t="s">
        <v>471</v>
      </c>
      <c r="C216" s="39">
        <v>7063</v>
      </c>
      <c r="D216" s="40">
        <v>0.61399999999999999</v>
      </c>
    </row>
    <row r="217" spans="1:4" x14ac:dyDescent="0.2">
      <c r="A217" s="37" t="s">
        <v>472</v>
      </c>
      <c r="B217" s="36" t="s">
        <v>473</v>
      </c>
      <c r="C217" s="39">
        <v>8671</v>
      </c>
      <c r="D217" s="40">
        <v>0.59699999999999998</v>
      </c>
    </row>
    <row r="218" spans="1:4" x14ac:dyDescent="0.2">
      <c r="A218" s="37" t="s">
        <v>474</v>
      </c>
      <c r="B218" s="36" t="s">
        <v>475</v>
      </c>
      <c r="C218" s="39">
        <v>7916</v>
      </c>
      <c r="D218" s="40">
        <v>0.60099999999999998</v>
      </c>
    </row>
    <row r="219" spans="1:4" x14ac:dyDescent="0.2">
      <c r="A219" s="37" t="s">
        <v>476</v>
      </c>
      <c r="B219" s="36" t="s">
        <v>477</v>
      </c>
      <c r="C219" s="39">
        <v>8415</v>
      </c>
      <c r="D219" s="40">
        <v>0.68600000000000005</v>
      </c>
    </row>
    <row r="220" spans="1:4" x14ac:dyDescent="0.2">
      <c r="A220" s="37" t="s">
        <v>478</v>
      </c>
      <c r="B220" s="36" t="s">
        <v>479</v>
      </c>
      <c r="C220" s="39">
        <v>5929</v>
      </c>
      <c r="D220" s="40">
        <v>0.75700000000000001</v>
      </c>
    </row>
    <row r="221" spans="1:4" x14ac:dyDescent="0.2">
      <c r="A221" s="37" t="s">
        <v>480</v>
      </c>
      <c r="B221" s="36" t="s">
        <v>481</v>
      </c>
      <c r="C221" s="39">
        <v>6285</v>
      </c>
      <c r="D221" s="40">
        <v>0.84599999999999997</v>
      </c>
    </row>
    <row r="222" spans="1:4" x14ac:dyDescent="0.2">
      <c r="A222" s="37" t="s">
        <v>482</v>
      </c>
      <c r="B222" s="36" t="s">
        <v>483</v>
      </c>
      <c r="C222" s="39">
        <v>7276</v>
      </c>
      <c r="D222" s="40">
        <v>0.82299999999999995</v>
      </c>
    </row>
    <row r="223" spans="1:4" x14ac:dyDescent="0.2">
      <c r="A223" s="37" t="s">
        <v>484</v>
      </c>
      <c r="B223" s="36" t="s">
        <v>485</v>
      </c>
      <c r="C223" s="39">
        <v>9619</v>
      </c>
      <c r="D223" s="40">
        <v>0.73399999999999999</v>
      </c>
    </row>
    <row r="224" spans="1:4" x14ac:dyDescent="0.2">
      <c r="A224" s="37" t="s">
        <v>486</v>
      </c>
      <c r="B224" s="36" t="s">
        <v>487</v>
      </c>
      <c r="C224" s="39">
        <v>6627</v>
      </c>
      <c r="D224" s="40">
        <v>0.77100000000000002</v>
      </c>
    </row>
    <row r="225" spans="1:4" x14ac:dyDescent="0.2">
      <c r="A225" s="37" t="s">
        <v>488</v>
      </c>
      <c r="B225" s="36" t="s">
        <v>489</v>
      </c>
      <c r="C225" s="39">
        <v>8830</v>
      </c>
      <c r="D225" s="40">
        <v>0.75</v>
      </c>
    </row>
    <row r="226" spans="1:4" x14ac:dyDescent="0.2">
      <c r="A226" s="37" t="s">
        <v>490</v>
      </c>
      <c r="B226" s="36" t="s">
        <v>491</v>
      </c>
      <c r="C226" s="39">
        <v>6989</v>
      </c>
      <c r="D226" s="40">
        <v>0.73499999999999999</v>
      </c>
    </row>
    <row r="227" spans="1:4" x14ac:dyDescent="0.2">
      <c r="A227" s="37" t="s">
        <v>492</v>
      </c>
      <c r="B227" s="36" t="s">
        <v>493</v>
      </c>
      <c r="C227" s="39">
        <v>7458</v>
      </c>
      <c r="D227" s="40">
        <v>0.66</v>
      </c>
    </row>
    <row r="228" spans="1:4" x14ac:dyDescent="0.2">
      <c r="A228" s="37" t="s">
        <v>494</v>
      </c>
      <c r="B228" s="36" t="s">
        <v>495</v>
      </c>
      <c r="C228" s="39">
        <v>7163</v>
      </c>
      <c r="D228" s="40">
        <v>0.70399999999999996</v>
      </c>
    </row>
    <row r="229" spans="1:4" x14ac:dyDescent="0.2">
      <c r="A229" s="37" t="s">
        <v>496</v>
      </c>
      <c r="B229" s="36" t="s">
        <v>497</v>
      </c>
      <c r="C229" s="39">
        <v>8462</v>
      </c>
      <c r="D229" s="40">
        <v>0.57299999999999995</v>
      </c>
    </row>
    <row r="230" spans="1:4" x14ac:dyDescent="0.2">
      <c r="A230" s="37" t="s">
        <v>498</v>
      </c>
      <c r="B230" s="36" t="s">
        <v>499</v>
      </c>
      <c r="C230" s="39">
        <v>7919</v>
      </c>
      <c r="D230" s="40">
        <v>0.68500000000000005</v>
      </c>
    </row>
    <row r="231" spans="1:4" x14ac:dyDescent="0.2">
      <c r="A231" s="37" t="s">
        <v>500</v>
      </c>
      <c r="B231" s="36" t="s">
        <v>501</v>
      </c>
      <c r="C231" s="39">
        <v>8234</v>
      </c>
      <c r="D231" s="40">
        <v>0.74199999999999999</v>
      </c>
    </row>
    <row r="232" spans="1:4" x14ac:dyDescent="0.2">
      <c r="A232" s="37" t="s">
        <v>502</v>
      </c>
      <c r="B232" s="36" t="s">
        <v>503</v>
      </c>
      <c r="C232" s="39">
        <v>7546</v>
      </c>
      <c r="D232" s="40">
        <v>0.75800000000000001</v>
      </c>
    </row>
    <row r="233" spans="1:4" x14ac:dyDescent="0.2">
      <c r="A233" s="37" t="s">
        <v>504</v>
      </c>
      <c r="B233" s="36" t="s">
        <v>505</v>
      </c>
      <c r="C233" s="39">
        <v>8914</v>
      </c>
      <c r="D233" s="40">
        <v>0.77800000000000002</v>
      </c>
    </row>
    <row r="234" spans="1:4" x14ac:dyDescent="0.2">
      <c r="A234" s="37" t="s">
        <v>506</v>
      </c>
      <c r="B234" s="36" t="s">
        <v>507</v>
      </c>
      <c r="C234" s="39">
        <v>7633</v>
      </c>
      <c r="D234" s="40">
        <v>0.73599999999999999</v>
      </c>
    </row>
    <row r="235" spans="1:4" x14ac:dyDescent="0.2">
      <c r="A235" s="37" t="s">
        <v>508</v>
      </c>
      <c r="B235" s="36" t="s">
        <v>509</v>
      </c>
      <c r="C235" s="39">
        <v>8165</v>
      </c>
      <c r="D235" s="40">
        <v>0.79600000000000004</v>
      </c>
    </row>
    <row r="236" spans="1:4" x14ac:dyDescent="0.2">
      <c r="A236" s="37" t="s">
        <v>510</v>
      </c>
      <c r="B236" s="36" t="s">
        <v>511</v>
      </c>
      <c r="C236" s="39">
        <v>7577</v>
      </c>
      <c r="D236" s="40">
        <v>0.57099999999999995</v>
      </c>
    </row>
    <row r="237" spans="1:4" x14ac:dyDescent="0.2">
      <c r="A237" s="37" t="s">
        <v>512</v>
      </c>
      <c r="B237" s="36" t="s">
        <v>513</v>
      </c>
      <c r="C237" s="39">
        <v>8060</v>
      </c>
      <c r="D237" s="40">
        <v>0.77400000000000002</v>
      </c>
    </row>
    <row r="238" spans="1:4" x14ac:dyDescent="0.2">
      <c r="A238" s="37" t="s">
        <v>514</v>
      </c>
      <c r="B238" s="36" t="s">
        <v>515</v>
      </c>
      <c r="C238" s="39">
        <v>7998</v>
      </c>
      <c r="D238" s="40">
        <v>0.76700000000000002</v>
      </c>
    </row>
    <row r="239" spans="1:4" x14ac:dyDescent="0.2">
      <c r="A239" s="37" t="s">
        <v>516</v>
      </c>
      <c r="B239" s="36" t="s">
        <v>517</v>
      </c>
      <c r="C239" s="39">
        <v>8149</v>
      </c>
      <c r="D239" s="40">
        <v>0.63700000000000001</v>
      </c>
    </row>
    <row r="240" spans="1:4" x14ac:dyDescent="0.2">
      <c r="A240" s="37" t="s">
        <v>518</v>
      </c>
      <c r="B240" s="36" t="s">
        <v>519</v>
      </c>
      <c r="C240" s="39">
        <v>6719</v>
      </c>
      <c r="D240" s="40">
        <v>0.73</v>
      </c>
    </row>
    <row r="241" spans="1:4" x14ac:dyDescent="0.2">
      <c r="A241" s="37" t="s">
        <v>520</v>
      </c>
      <c r="B241" s="36" t="s">
        <v>521</v>
      </c>
      <c r="C241" s="39">
        <v>8208</v>
      </c>
      <c r="D241" s="40">
        <v>0.752</v>
      </c>
    </row>
    <row r="242" spans="1:4" x14ac:dyDescent="0.2">
      <c r="A242" s="37" t="s">
        <v>522</v>
      </c>
      <c r="B242" s="36" t="s">
        <v>523</v>
      </c>
      <c r="C242" s="39">
        <v>7205</v>
      </c>
      <c r="D242" s="40">
        <v>0.747</v>
      </c>
    </row>
    <row r="243" spans="1:4" x14ac:dyDescent="0.2">
      <c r="A243" s="37" t="s">
        <v>524</v>
      </c>
      <c r="B243" s="36" t="s">
        <v>525</v>
      </c>
      <c r="C243" s="39">
        <v>7067</v>
      </c>
      <c r="D243" s="40">
        <v>0.81299999999999994</v>
      </c>
    </row>
    <row r="244" spans="1:4" x14ac:dyDescent="0.2">
      <c r="A244" s="37" t="s">
        <v>526</v>
      </c>
      <c r="B244" s="36" t="s">
        <v>527</v>
      </c>
      <c r="C244" s="39">
        <v>7536</v>
      </c>
      <c r="D244" s="40">
        <v>0.72099999999999997</v>
      </c>
    </row>
    <row r="245" spans="1:4" x14ac:dyDescent="0.2">
      <c r="A245" s="37" t="s">
        <v>528</v>
      </c>
      <c r="B245" s="36" t="s">
        <v>529</v>
      </c>
      <c r="C245" s="39">
        <v>8993</v>
      </c>
      <c r="D245" s="40">
        <v>0.27500000000000002</v>
      </c>
    </row>
    <row r="246" spans="1:4" x14ac:dyDescent="0.2">
      <c r="A246" s="37" t="s">
        <v>530</v>
      </c>
      <c r="B246" s="36" t="s">
        <v>531</v>
      </c>
      <c r="C246" s="39">
        <v>8718</v>
      </c>
      <c r="D246" s="40">
        <v>0.63200000000000001</v>
      </c>
    </row>
    <row r="247" spans="1:4" x14ac:dyDescent="0.2">
      <c r="A247" s="37" t="s">
        <v>532</v>
      </c>
      <c r="B247" s="36" t="s">
        <v>533</v>
      </c>
      <c r="C247" s="39">
        <v>7985</v>
      </c>
      <c r="D247" s="40">
        <v>0.64200000000000002</v>
      </c>
    </row>
    <row r="248" spans="1:4" x14ac:dyDescent="0.2">
      <c r="A248" s="37" t="s">
        <v>534</v>
      </c>
      <c r="B248" s="36" t="s">
        <v>535</v>
      </c>
      <c r="C248" s="39">
        <v>8438</v>
      </c>
      <c r="D248" s="40">
        <v>0.58699999999999997</v>
      </c>
    </row>
    <row r="249" spans="1:4" x14ac:dyDescent="0.2">
      <c r="A249" s="37" t="s">
        <v>536</v>
      </c>
      <c r="B249" s="36" t="s">
        <v>537</v>
      </c>
      <c r="C249" s="39">
        <v>8010</v>
      </c>
      <c r="D249" s="40">
        <v>0.63400000000000001</v>
      </c>
    </row>
    <row r="250" spans="1:4" x14ac:dyDescent="0.2">
      <c r="A250" s="37" t="s">
        <v>538</v>
      </c>
      <c r="B250" s="36" t="s">
        <v>539</v>
      </c>
      <c r="C250" s="39">
        <v>8038</v>
      </c>
      <c r="D250" s="40">
        <v>0.57699999999999996</v>
      </c>
    </row>
    <row r="251" spans="1:4" x14ac:dyDescent="0.2">
      <c r="A251" s="37" t="s">
        <v>540</v>
      </c>
      <c r="B251" s="36" t="s">
        <v>541</v>
      </c>
      <c r="C251" s="39">
        <v>8249</v>
      </c>
      <c r="D251" s="40">
        <v>0.67500000000000004</v>
      </c>
    </row>
    <row r="252" spans="1:4" x14ac:dyDescent="0.2">
      <c r="A252" s="37" t="s">
        <v>542</v>
      </c>
      <c r="B252" s="36" t="s">
        <v>543</v>
      </c>
      <c r="C252" s="39">
        <v>7874</v>
      </c>
      <c r="D252" s="40">
        <v>0.66700000000000004</v>
      </c>
    </row>
    <row r="253" spans="1:4" x14ac:dyDescent="0.2">
      <c r="A253" s="37" t="s">
        <v>544</v>
      </c>
      <c r="B253" s="36" t="s">
        <v>545</v>
      </c>
      <c r="C253" s="39">
        <v>9278</v>
      </c>
      <c r="D253" s="40">
        <v>0.49299999999999999</v>
      </c>
    </row>
    <row r="254" spans="1:4" x14ac:dyDescent="0.2">
      <c r="A254" s="37" t="s">
        <v>546</v>
      </c>
      <c r="B254" s="36" t="s">
        <v>547</v>
      </c>
      <c r="C254" s="39">
        <v>8001</v>
      </c>
      <c r="D254" s="40">
        <v>0.54800000000000004</v>
      </c>
    </row>
    <row r="255" spans="1:4" x14ac:dyDescent="0.2">
      <c r="A255" s="37" t="s">
        <v>548</v>
      </c>
      <c r="B255" s="36" t="s">
        <v>549</v>
      </c>
      <c r="C255" s="39">
        <v>10045</v>
      </c>
      <c r="D255" s="40">
        <v>0.623</v>
      </c>
    </row>
    <row r="256" spans="1:4" x14ac:dyDescent="0.2">
      <c r="A256" s="37" t="s">
        <v>550</v>
      </c>
      <c r="B256" s="36" t="s">
        <v>551</v>
      </c>
      <c r="C256" s="39">
        <v>9800</v>
      </c>
      <c r="D256" s="40">
        <v>0.26400000000000001</v>
      </c>
    </row>
    <row r="257" spans="1:4" x14ac:dyDescent="0.2">
      <c r="A257" s="37" t="s">
        <v>552</v>
      </c>
      <c r="B257" s="36" t="s">
        <v>553</v>
      </c>
      <c r="C257" s="39">
        <v>7515</v>
      </c>
      <c r="D257" s="40">
        <v>0.68600000000000005</v>
      </c>
    </row>
    <row r="258" spans="1:4" x14ac:dyDescent="0.2">
      <c r="A258" s="37" t="s">
        <v>554</v>
      </c>
      <c r="B258" s="36" t="s">
        <v>555</v>
      </c>
      <c r="C258" s="39">
        <v>8258</v>
      </c>
      <c r="D258" s="40">
        <v>0.82</v>
      </c>
    </row>
    <row r="259" spans="1:4" x14ac:dyDescent="0.2">
      <c r="A259" s="37" t="s">
        <v>556</v>
      </c>
      <c r="B259" s="36" t="s">
        <v>557</v>
      </c>
      <c r="C259" s="39">
        <v>9189</v>
      </c>
      <c r="D259" s="40">
        <v>0.51900000000000002</v>
      </c>
    </row>
    <row r="260" spans="1:4" x14ac:dyDescent="0.2">
      <c r="A260" s="37" t="s">
        <v>558</v>
      </c>
      <c r="B260" s="36" t="s">
        <v>559</v>
      </c>
      <c r="C260" s="39">
        <v>7889</v>
      </c>
      <c r="D260" s="40">
        <v>0.72699999999999998</v>
      </c>
    </row>
    <row r="261" spans="1:4" x14ac:dyDescent="0.2">
      <c r="A261" s="37" t="s">
        <v>560</v>
      </c>
      <c r="B261" s="36" t="s">
        <v>561</v>
      </c>
      <c r="C261" s="39">
        <v>8216</v>
      </c>
      <c r="D261" s="40">
        <v>0.55500000000000005</v>
      </c>
    </row>
    <row r="262" spans="1:4" x14ac:dyDescent="0.2">
      <c r="A262" s="37" t="s">
        <v>562</v>
      </c>
      <c r="B262" s="36" t="s">
        <v>563</v>
      </c>
      <c r="C262" s="39">
        <v>10214</v>
      </c>
      <c r="D262" s="40">
        <v>0.59799999999999998</v>
      </c>
    </row>
    <row r="263" spans="1:4" x14ac:dyDescent="0.2">
      <c r="A263" s="37" t="s">
        <v>564</v>
      </c>
      <c r="B263" s="36" t="s">
        <v>565</v>
      </c>
      <c r="C263" s="39">
        <v>7366</v>
      </c>
      <c r="D263" s="40">
        <v>0.73799999999999999</v>
      </c>
    </row>
    <row r="264" spans="1:4" x14ac:dyDescent="0.2">
      <c r="A264" s="37" t="s">
        <v>566</v>
      </c>
      <c r="B264" s="36" t="s">
        <v>567</v>
      </c>
      <c r="C264" s="39">
        <v>7751</v>
      </c>
      <c r="D264" s="40">
        <v>0.76800000000000002</v>
      </c>
    </row>
    <row r="265" spans="1:4" x14ac:dyDescent="0.2">
      <c r="A265" s="37" t="s">
        <v>568</v>
      </c>
      <c r="B265" s="36" t="s">
        <v>569</v>
      </c>
      <c r="C265" s="39">
        <v>7350</v>
      </c>
      <c r="D265" s="40">
        <v>0.76100000000000001</v>
      </c>
    </row>
    <row r="266" spans="1:4" x14ac:dyDescent="0.2">
      <c r="A266" s="37" t="s">
        <v>570</v>
      </c>
      <c r="B266" s="36" t="s">
        <v>571</v>
      </c>
      <c r="C266" s="39">
        <v>8716</v>
      </c>
      <c r="D266" s="40">
        <v>0.81499999999999995</v>
      </c>
    </row>
    <row r="267" spans="1:4" x14ac:dyDescent="0.2">
      <c r="A267" s="37" t="s">
        <v>572</v>
      </c>
      <c r="B267" s="36" t="s">
        <v>573</v>
      </c>
      <c r="C267" s="39">
        <v>9030</v>
      </c>
      <c r="D267" s="40">
        <v>0.78400000000000003</v>
      </c>
    </row>
    <row r="268" spans="1:4" x14ac:dyDescent="0.2">
      <c r="A268" s="37" t="s">
        <v>574</v>
      </c>
      <c r="B268" s="36" t="s">
        <v>575</v>
      </c>
      <c r="C268" s="39">
        <v>13599</v>
      </c>
      <c r="D268" s="40">
        <v>0.25</v>
      </c>
    </row>
    <row r="269" spans="1:4" x14ac:dyDescent="0.2">
      <c r="A269" s="37" t="s">
        <v>576</v>
      </c>
      <c r="B269" s="36" t="s">
        <v>577</v>
      </c>
      <c r="C269" s="39">
        <v>13560</v>
      </c>
      <c r="D269" s="40">
        <v>0.67800000000000005</v>
      </c>
    </row>
    <row r="270" spans="1:4" x14ac:dyDescent="0.2">
      <c r="A270" s="37" t="s">
        <v>578</v>
      </c>
      <c r="B270" s="36" t="s">
        <v>579</v>
      </c>
      <c r="C270" s="39">
        <v>14095</v>
      </c>
      <c r="D270" s="40">
        <v>0.46100000000000002</v>
      </c>
    </row>
    <row r="271" spans="1:4" x14ac:dyDescent="0.2">
      <c r="A271" s="37" t="s">
        <v>580</v>
      </c>
      <c r="B271" s="36" t="s">
        <v>581</v>
      </c>
      <c r="C271" s="39">
        <v>10810</v>
      </c>
      <c r="D271" s="40">
        <v>0.38500000000000001</v>
      </c>
    </row>
    <row r="272" spans="1:4" x14ac:dyDescent="0.2">
      <c r="A272" s="37" t="s">
        <v>582</v>
      </c>
      <c r="B272" s="36" t="s">
        <v>583</v>
      </c>
      <c r="C272" s="39">
        <v>11324</v>
      </c>
      <c r="D272" s="40">
        <v>0.42899999999999999</v>
      </c>
    </row>
    <row r="273" spans="1:4" x14ac:dyDescent="0.2">
      <c r="A273" s="37" t="s">
        <v>584</v>
      </c>
      <c r="B273" s="36" t="s">
        <v>585</v>
      </c>
      <c r="C273" s="39">
        <v>11937</v>
      </c>
      <c r="D273" s="40">
        <v>0.48</v>
      </c>
    </row>
    <row r="274" spans="1:4" x14ac:dyDescent="0.2">
      <c r="A274" s="37" t="s">
        <v>586</v>
      </c>
      <c r="B274" s="36" t="s">
        <v>587</v>
      </c>
      <c r="C274" s="39">
        <v>11206</v>
      </c>
      <c r="D274" s="40">
        <v>0.29799999999999999</v>
      </c>
    </row>
    <row r="275" spans="1:4" x14ac:dyDescent="0.2">
      <c r="A275" s="37" t="s">
        <v>588</v>
      </c>
      <c r="B275" s="36" t="s">
        <v>589</v>
      </c>
      <c r="C275" s="39">
        <v>12686</v>
      </c>
      <c r="D275" s="40">
        <v>0.25</v>
      </c>
    </row>
    <row r="276" spans="1:4" x14ac:dyDescent="0.2">
      <c r="A276" s="37" t="s">
        <v>590</v>
      </c>
      <c r="B276" s="36" t="s">
        <v>591</v>
      </c>
      <c r="C276" s="39">
        <v>12001</v>
      </c>
      <c r="D276" s="40">
        <v>0.69899999999999995</v>
      </c>
    </row>
    <row r="277" spans="1:4" x14ac:dyDescent="0.2">
      <c r="A277" s="37" t="s">
        <v>592</v>
      </c>
      <c r="B277" s="36" t="s">
        <v>593</v>
      </c>
      <c r="C277" s="39">
        <v>10978</v>
      </c>
      <c r="D277" s="40">
        <v>0.59899999999999998</v>
      </c>
    </row>
    <row r="278" spans="1:4" x14ac:dyDescent="0.2">
      <c r="A278" s="37" t="s">
        <v>594</v>
      </c>
      <c r="B278" s="36" t="s">
        <v>595</v>
      </c>
      <c r="C278" s="39">
        <v>11378</v>
      </c>
      <c r="D278" s="40">
        <v>0.38500000000000001</v>
      </c>
    </row>
    <row r="279" spans="1:4" x14ac:dyDescent="0.2">
      <c r="A279" s="37" t="s">
        <v>596</v>
      </c>
      <c r="B279" s="36" t="s">
        <v>597</v>
      </c>
      <c r="C279" s="39">
        <v>11239</v>
      </c>
      <c r="D279" s="40">
        <v>0.27600000000000002</v>
      </c>
    </row>
    <row r="280" spans="1:4" x14ac:dyDescent="0.2">
      <c r="A280" s="37" t="s">
        <v>598</v>
      </c>
      <c r="B280" s="36" t="s">
        <v>599</v>
      </c>
      <c r="C280" s="39">
        <v>14348</v>
      </c>
      <c r="D280" s="40">
        <v>0.25</v>
      </c>
    </row>
    <row r="281" spans="1:4" x14ac:dyDescent="0.2">
      <c r="A281" s="37" t="s">
        <v>600</v>
      </c>
      <c r="B281" s="36" t="s">
        <v>601</v>
      </c>
      <c r="C281" s="39">
        <v>11328</v>
      </c>
      <c r="D281" s="40">
        <v>0.36699999999999999</v>
      </c>
    </row>
    <row r="282" spans="1:4" x14ac:dyDescent="0.2">
      <c r="A282" s="37" t="s">
        <v>602</v>
      </c>
      <c r="B282" s="36" t="s">
        <v>603</v>
      </c>
      <c r="C282" s="39">
        <v>15665</v>
      </c>
      <c r="D282" s="40">
        <v>0.25</v>
      </c>
    </row>
    <row r="283" spans="1:4" x14ac:dyDescent="0.2">
      <c r="A283" s="37" t="s">
        <v>604</v>
      </c>
      <c r="B283" s="36" t="s">
        <v>605</v>
      </c>
      <c r="C283" s="39">
        <v>15504</v>
      </c>
      <c r="D283" s="40">
        <v>0.25</v>
      </c>
    </row>
    <row r="284" spans="1:4" x14ac:dyDescent="0.2">
      <c r="A284" s="37" t="s">
        <v>606</v>
      </c>
      <c r="B284" s="36" t="s">
        <v>607</v>
      </c>
      <c r="C284" s="39">
        <v>9979</v>
      </c>
      <c r="D284" s="40">
        <v>0.50700000000000001</v>
      </c>
    </row>
    <row r="285" spans="1:4" x14ac:dyDescent="0.2">
      <c r="A285" s="37" t="s">
        <v>608</v>
      </c>
      <c r="B285" s="36" t="s">
        <v>609</v>
      </c>
      <c r="C285" s="39">
        <v>9957</v>
      </c>
      <c r="D285" s="40">
        <v>0.38200000000000001</v>
      </c>
    </row>
    <row r="286" spans="1:4" x14ac:dyDescent="0.2">
      <c r="A286" s="37" t="s">
        <v>610</v>
      </c>
      <c r="B286" s="36" t="s">
        <v>611</v>
      </c>
      <c r="C286" s="39">
        <v>13145</v>
      </c>
      <c r="D286" s="40">
        <v>0.25</v>
      </c>
    </row>
    <row r="287" spans="1:4" x14ac:dyDescent="0.2">
      <c r="A287" s="37" t="s">
        <v>612</v>
      </c>
      <c r="B287" s="36" t="s">
        <v>613</v>
      </c>
      <c r="C287" s="39">
        <v>12362</v>
      </c>
      <c r="D287" s="40">
        <v>0.32300000000000001</v>
      </c>
    </row>
    <row r="288" spans="1:4" x14ac:dyDescent="0.2">
      <c r="A288" s="37" t="s">
        <v>614</v>
      </c>
      <c r="B288" s="36" t="s">
        <v>615</v>
      </c>
      <c r="C288" s="39">
        <v>12317</v>
      </c>
      <c r="D288" s="40">
        <v>0.28000000000000003</v>
      </c>
    </row>
    <row r="289" spans="1:4" x14ac:dyDescent="0.2">
      <c r="A289" s="37" t="s">
        <v>616</v>
      </c>
      <c r="B289" s="36" t="s">
        <v>617</v>
      </c>
      <c r="C289" s="39">
        <v>13301</v>
      </c>
      <c r="D289" s="40">
        <v>0.25</v>
      </c>
    </row>
    <row r="290" spans="1:4" x14ac:dyDescent="0.2">
      <c r="A290" s="37" t="s">
        <v>618</v>
      </c>
      <c r="B290" s="36" t="s">
        <v>619</v>
      </c>
      <c r="C290" s="39">
        <v>10219</v>
      </c>
      <c r="D290" s="40">
        <v>0.26400000000000001</v>
      </c>
    </row>
    <row r="291" spans="1:4" x14ac:dyDescent="0.2">
      <c r="A291" s="37" t="s">
        <v>620</v>
      </c>
      <c r="B291" s="36" t="s">
        <v>621</v>
      </c>
      <c r="C291" s="39">
        <v>10150</v>
      </c>
      <c r="D291" s="40">
        <v>0.39700000000000002</v>
      </c>
    </row>
    <row r="292" spans="1:4" x14ac:dyDescent="0.2">
      <c r="A292" s="37" t="s">
        <v>622</v>
      </c>
      <c r="B292" s="36" t="s">
        <v>623</v>
      </c>
      <c r="C292" s="39">
        <v>13555</v>
      </c>
      <c r="D292" s="40">
        <v>0.435</v>
      </c>
    </row>
    <row r="293" spans="1:4" x14ac:dyDescent="0.2">
      <c r="A293" s="37" t="s">
        <v>624</v>
      </c>
      <c r="B293" s="36" t="s">
        <v>625</v>
      </c>
      <c r="C293" s="39">
        <v>12302</v>
      </c>
      <c r="D293" s="40">
        <v>0.25</v>
      </c>
    </row>
    <row r="294" spans="1:4" x14ac:dyDescent="0.2">
      <c r="A294" s="37" t="s">
        <v>626</v>
      </c>
      <c r="B294" s="36" t="s">
        <v>627</v>
      </c>
      <c r="C294" s="39">
        <v>10394</v>
      </c>
      <c r="D294" s="40">
        <v>0.49199999999999999</v>
      </c>
    </row>
    <row r="295" spans="1:4" x14ac:dyDescent="0.2">
      <c r="A295" s="37" t="s">
        <v>628</v>
      </c>
      <c r="B295" s="36" t="s">
        <v>629</v>
      </c>
      <c r="C295" s="39">
        <v>11981</v>
      </c>
      <c r="D295" s="40">
        <v>0.25</v>
      </c>
    </row>
    <row r="296" spans="1:4" x14ac:dyDescent="0.2">
      <c r="A296" s="37" t="s">
        <v>630</v>
      </c>
      <c r="B296" s="36" t="s">
        <v>631</v>
      </c>
      <c r="C296" s="39">
        <v>12515</v>
      </c>
      <c r="D296" s="40">
        <v>0.39</v>
      </c>
    </row>
    <row r="297" spans="1:4" x14ac:dyDescent="0.2">
      <c r="A297" s="37" t="s">
        <v>632</v>
      </c>
      <c r="B297" s="36" t="s">
        <v>633</v>
      </c>
      <c r="C297" s="39">
        <v>12522</v>
      </c>
      <c r="D297" s="40">
        <v>0.46200000000000002</v>
      </c>
    </row>
    <row r="298" spans="1:4" x14ac:dyDescent="0.2">
      <c r="A298" s="37" t="s">
        <v>634</v>
      </c>
      <c r="B298" s="36" t="s">
        <v>635</v>
      </c>
      <c r="C298" s="39">
        <v>17503</v>
      </c>
      <c r="D298" s="40">
        <v>0.25</v>
      </c>
    </row>
    <row r="299" spans="1:4" x14ac:dyDescent="0.2">
      <c r="A299" s="37" t="s">
        <v>636</v>
      </c>
      <c r="B299" s="36" t="s">
        <v>637</v>
      </c>
      <c r="C299" s="39">
        <v>9830</v>
      </c>
      <c r="D299" s="40">
        <v>0.39400000000000002</v>
      </c>
    </row>
    <row r="300" spans="1:4" x14ac:dyDescent="0.2">
      <c r="A300" s="37" t="s">
        <v>638</v>
      </c>
      <c r="B300" s="36" t="s">
        <v>639</v>
      </c>
      <c r="C300" s="39">
        <v>8821</v>
      </c>
      <c r="D300" s="40">
        <v>0.38400000000000001</v>
      </c>
    </row>
    <row r="301" spans="1:4" x14ac:dyDescent="0.2">
      <c r="A301" s="37" t="s">
        <v>640</v>
      </c>
      <c r="B301" s="36" t="s">
        <v>641</v>
      </c>
      <c r="C301" s="39">
        <v>10230</v>
      </c>
      <c r="D301" s="40">
        <v>0.317</v>
      </c>
    </row>
    <row r="302" spans="1:4" x14ac:dyDescent="0.2">
      <c r="A302" s="37" t="s">
        <v>642</v>
      </c>
      <c r="B302" s="36" t="s">
        <v>643</v>
      </c>
      <c r="C302" s="39">
        <v>14620</v>
      </c>
      <c r="D302" s="40">
        <v>0.25</v>
      </c>
    </row>
    <row r="303" spans="1:4" x14ac:dyDescent="0.2">
      <c r="A303" s="37" t="s">
        <v>644</v>
      </c>
      <c r="B303" s="36" t="s">
        <v>645</v>
      </c>
      <c r="C303" s="39">
        <v>13200</v>
      </c>
      <c r="D303" s="40">
        <v>0.39</v>
      </c>
    </row>
    <row r="304" spans="1:4" x14ac:dyDescent="0.2">
      <c r="A304" s="37" t="s">
        <v>646</v>
      </c>
      <c r="B304" s="36" t="s">
        <v>647</v>
      </c>
      <c r="C304" s="39">
        <v>15016</v>
      </c>
      <c r="D304" s="40">
        <v>0.25</v>
      </c>
    </row>
    <row r="305" spans="1:4" x14ac:dyDescent="0.2">
      <c r="A305" s="37" t="s">
        <v>648</v>
      </c>
      <c r="B305" s="36" t="s">
        <v>649</v>
      </c>
      <c r="C305" s="39">
        <v>16760</v>
      </c>
      <c r="D305" s="40">
        <v>0.25</v>
      </c>
    </row>
    <row r="306" spans="1:4" x14ac:dyDescent="0.2">
      <c r="A306" s="37" t="s">
        <v>650</v>
      </c>
      <c r="B306" s="36" t="s">
        <v>651</v>
      </c>
      <c r="C306" s="39">
        <v>15978</v>
      </c>
      <c r="D306" s="40">
        <v>0.25</v>
      </c>
    </row>
    <row r="307" spans="1:4" x14ac:dyDescent="0.2">
      <c r="A307" s="37" t="s">
        <v>652</v>
      </c>
      <c r="B307" s="36" t="s">
        <v>653</v>
      </c>
      <c r="C307" s="39">
        <v>10270</v>
      </c>
      <c r="D307" s="40">
        <v>0.25</v>
      </c>
    </row>
    <row r="308" spans="1:4" x14ac:dyDescent="0.2">
      <c r="A308" s="37" t="s">
        <v>654</v>
      </c>
      <c r="B308" s="36" t="s">
        <v>655</v>
      </c>
      <c r="C308" s="39">
        <v>15922</v>
      </c>
      <c r="D308" s="40">
        <v>0.25</v>
      </c>
    </row>
    <row r="309" spans="1:4" x14ac:dyDescent="0.2">
      <c r="A309" s="37" t="s">
        <v>656</v>
      </c>
      <c r="B309" s="36" t="s">
        <v>657</v>
      </c>
      <c r="C309" s="39">
        <v>16711</v>
      </c>
      <c r="D309" s="40">
        <v>0.25</v>
      </c>
    </row>
    <row r="310" spans="1:4" x14ac:dyDescent="0.2">
      <c r="A310" s="37" t="s">
        <v>658</v>
      </c>
      <c r="B310" s="36" t="s">
        <v>659</v>
      </c>
      <c r="C310" s="39">
        <v>12561</v>
      </c>
      <c r="D310" s="40">
        <v>0.25</v>
      </c>
    </row>
    <row r="311" spans="1:4" x14ac:dyDescent="0.2">
      <c r="A311" s="37" t="s">
        <v>660</v>
      </c>
      <c r="B311" s="36" t="s">
        <v>661</v>
      </c>
      <c r="C311" s="39">
        <v>18225</v>
      </c>
      <c r="D311" s="40">
        <v>0.25</v>
      </c>
    </row>
    <row r="312" spans="1:4" x14ac:dyDescent="0.2">
      <c r="A312" s="37" t="s">
        <v>662</v>
      </c>
      <c r="B312" s="36" t="s">
        <v>663</v>
      </c>
      <c r="C312" s="39">
        <v>15211</v>
      </c>
      <c r="D312" s="40">
        <v>0.25</v>
      </c>
    </row>
    <row r="313" spans="1:4" x14ac:dyDescent="0.2">
      <c r="A313" s="37" t="s">
        <v>664</v>
      </c>
      <c r="B313" s="36" t="s">
        <v>665</v>
      </c>
      <c r="C313" s="39">
        <v>15077</v>
      </c>
      <c r="D313" s="40">
        <v>0.25</v>
      </c>
    </row>
    <row r="314" spans="1:4" x14ac:dyDescent="0.2">
      <c r="A314" s="37" t="s">
        <v>666</v>
      </c>
      <c r="B314" s="36" t="s">
        <v>667</v>
      </c>
      <c r="C314" s="39">
        <v>14675</v>
      </c>
      <c r="D314" s="40">
        <v>0.25</v>
      </c>
    </row>
    <row r="315" spans="1:4" x14ac:dyDescent="0.2">
      <c r="A315" s="37" t="s">
        <v>668</v>
      </c>
      <c r="B315" s="36" t="s">
        <v>669</v>
      </c>
      <c r="C315" s="39">
        <v>16758</v>
      </c>
      <c r="D315" s="40">
        <v>0.25</v>
      </c>
    </row>
    <row r="316" spans="1:4" x14ac:dyDescent="0.2">
      <c r="A316" s="37" t="s">
        <v>670</v>
      </c>
      <c r="B316" s="36" t="s">
        <v>671</v>
      </c>
      <c r="C316" s="39">
        <v>13062</v>
      </c>
      <c r="D316" s="40">
        <v>0.25</v>
      </c>
    </row>
    <row r="317" spans="1:4" x14ac:dyDescent="0.2">
      <c r="A317" s="37" t="s">
        <v>672</v>
      </c>
      <c r="B317" s="36" t="s">
        <v>673</v>
      </c>
      <c r="C317" s="39">
        <v>16504</v>
      </c>
      <c r="D317" s="40">
        <v>0.25</v>
      </c>
    </row>
    <row r="318" spans="1:4" x14ac:dyDescent="0.2">
      <c r="A318" s="37" t="s">
        <v>674</v>
      </c>
      <c r="B318" s="36" t="s">
        <v>675</v>
      </c>
      <c r="C318" s="39">
        <v>16954</v>
      </c>
      <c r="D318" s="40">
        <v>0.25</v>
      </c>
    </row>
    <row r="319" spans="1:4" x14ac:dyDescent="0.2">
      <c r="A319" s="37" t="s">
        <v>676</v>
      </c>
      <c r="B319" s="36" t="s">
        <v>677</v>
      </c>
      <c r="C319" s="39">
        <v>11033</v>
      </c>
      <c r="D319" s="40">
        <v>0.25</v>
      </c>
    </row>
    <row r="320" spans="1:4" x14ac:dyDescent="0.2">
      <c r="A320" s="37" t="s">
        <v>678</v>
      </c>
      <c r="B320" s="36" t="s">
        <v>679</v>
      </c>
      <c r="C320" s="39">
        <v>10463</v>
      </c>
      <c r="D320" s="40">
        <v>0.42799999999999999</v>
      </c>
    </row>
    <row r="321" spans="1:4" x14ac:dyDescent="0.2">
      <c r="A321" s="37" t="s">
        <v>680</v>
      </c>
      <c r="B321" s="36" t="s">
        <v>681</v>
      </c>
      <c r="C321" s="39">
        <v>12337</v>
      </c>
      <c r="D321" s="40">
        <v>0.26100000000000001</v>
      </c>
    </row>
    <row r="322" spans="1:4" x14ac:dyDescent="0.2">
      <c r="A322" s="37" t="s">
        <v>682</v>
      </c>
      <c r="B322" s="36" t="s">
        <v>683</v>
      </c>
      <c r="C322" s="39">
        <v>11961</v>
      </c>
      <c r="D322" s="40">
        <v>0.34200000000000003</v>
      </c>
    </row>
    <row r="323" spans="1:4" x14ac:dyDescent="0.2">
      <c r="A323" s="37" t="s">
        <v>684</v>
      </c>
      <c r="B323" s="36" t="s">
        <v>685</v>
      </c>
      <c r="C323" s="39">
        <v>11086</v>
      </c>
      <c r="D323" s="40">
        <v>0.25</v>
      </c>
    </row>
    <row r="324" spans="1:4" x14ac:dyDescent="0.2">
      <c r="A324" s="37" t="s">
        <v>686</v>
      </c>
      <c r="B324" s="36" t="s">
        <v>687</v>
      </c>
      <c r="C324" s="39">
        <v>8774</v>
      </c>
      <c r="D324" s="40">
        <v>0.50600000000000001</v>
      </c>
    </row>
    <row r="325" spans="1:4" x14ac:dyDescent="0.2">
      <c r="A325" s="37" t="s">
        <v>688</v>
      </c>
      <c r="B325" s="36" t="s">
        <v>689</v>
      </c>
      <c r="C325" s="39">
        <v>8694</v>
      </c>
      <c r="D325" s="40">
        <v>0.54900000000000004</v>
      </c>
    </row>
    <row r="326" spans="1:4" x14ac:dyDescent="0.2">
      <c r="A326" s="37" t="s">
        <v>690</v>
      </c>
      <c r="B326" s="36" t="s">
        <v>691</v>
      </c>
      <c r="C326" s="39">
        <v>7536</v>
      </c>
      <c r="D326" s="40">
        <v>0.69599999999999995</v>
      </c>
    </row>
    <row r="327" spans="1:4" x14ac:dyDescent="0.2">
      <c r="A327" s="37" t="s">
        <v>692</v>
      </c>
      <c r="B327" s="36" t="s">
        <v>693</v>
      </c>
      <c r="C327" s="39">
        <v>7194</v>
      </c>
      <c r="D327" s="40">
        <v>0.76</v>
      </c>
    </row>
    <row r="328" spans="1:4" x14ac:dyDescent="0.2">
      <c r="A328" s="37" t="s">
        <v>694</v>
      </c>
      <c r="B328" s="36" t="s">
        <v>695</v>
      </c>
      <c r="C328" s="39">
        <v>8281</v>
      </c>
      <c r="D328" s="40">
        <v>0.67100000000000004</v>
      </c>
    </row>
    <row r="329" spans="1:4" x14ac:dyDescent="0.2">
      <c r="A329" s="37" t="s">
        <v>696</v>
      </c>
      <c r="B329" s="36" t="s">
        <v>697</v>
      </c>
      <c r="C329" s="39">
        <v>7812</v>
      </c>
      <c r="D329" s="40">
        <v>0.80500000000000005</v>
      </c>
    </row>
    <row r="330" spans="1:4" x14ac:dyDescent="0.2">
      <c r="A330" s="37" t="s">
        <v>698</v>
      </c>
      <c r="B330" s="36" t="s">
        <v>699</v>
      </c>
      <c r="C330" s="39">
        <v>8185</v>
      </c>
      <c r="D330" s="40">
        <v>0.67900000000000005</v>
      </c>
    </row>
    <row r="331" spans="1:4" x14ac:dyDescent="0.2">
      <c r="A331" s="37" t="s">
        <v>700</v>
      </c>
      <c r="B331" s="36" t="s">
        <v>701</v>
      </c>
      <c r="C331" s="39">
        <v>6787</v>
      </c>
      <c r="D331" s="40">
        <v>0.67100000000000004</v>
      </c>
    </row>
    <row r="332" spans="1:4" x14ac:dyDescent="0.2">
      <c r="A332" s="37" t="s">
        <v>702</v>
      </c>
      <c r="B332" s="36" t="s">
        <v>703</v>
      </c>
      <c r="C332" s="39">
        <v>7424</v>
      </c>
      <c r="D332" s="40">
        <v>0.72899999999999998</v>
      </c>
    </row>
    <row r="333" spans="1:4" x14ac:dyDescent="0.2">
      <c r="A333" s="37" t="s">
        <v>704</v>
      </c>
      <c r="B333" s="36" t="s">
        <v>705</v>
      </c>
      <c r="C333" s="39">
        <v>10562</v>
      </c>
      <c r="D333" s="40">
        <v>0.55600000000000005</v>
      </c>
    </row>
    <row r="334" spans="1:4" x14ac:dyDescent="0.2">
      <c r="A334" s="37" t="s">
        <v>706</v>
      </c>
      <c r="B334" s="36" t="s">
        <v>707</v>
      </c>
      <c r="C334" s="39">
        <v>7162</v>
      </c>
      <c r="D334" s="40">
        <v>0.72299999999999998</v>
      </c>
    </row>
    <row r="335" spans="1:4" x14ac:dyDescent="0.2">
      <c r="A335" s="37" t="s">
        <v>708</v>
      </c>
      <c r="B335" s="36" t="s">
        <v>709</v>
      </c>
      <c r="C335" s="39">
        <v>8415</v>
      </c>
      <c r="D335" s="40">
        <v>0.71299999999999997</v>
      </c>
    </row>
    <row r="336" spans="1:4" x14ac:dyDescent="0.2">
      <c r="A336" s="37" t="s">
        <v>710</v>
      </c>
      <c r="B336" s="36" t="s">
        <v>711</v>
      </c>
      <c r="C336" s="39">
        <v>6732</v>
      </c>
      <c r="D336" s="40">
        <v>0.8</v>
      </c>
    </row>
    <row r="337" spans="1:4" x14ac:dyDescent="0.2">
      <c r="A337" s="37" t="s">
        <v>712</v>
      </c>
      <c r="B337" s="36" t="s">
        <v>713</v>
      </c>
      <c r="C337" s="39">
        <v>8568</v>
      </c>
      <c r="D337" s="40">
        <v>0.61299999999999999</v>
      </c>
    </row>
    <row r="338" spans="1:4" x14ac:dyDescent="0.2">
      <c r="A338" s="37" t="s">
        <v>714</v>
      </c>
      <c r="B338" s="36" t="s">
        <v>715</v>
      </c>
      <c r="C338" s="39">
        <v>9265</v>
      </c>
      <c r="D338" s="40">
        <v>0.48899999999999999</v>
      </c>
    </row>
    <row r="339" spans="1:4" x14ac:dyDescent="0.2">
      <c r="A339" s="37" t="s">
        <v>716</v>
      </c>
      <c r="B339" s="36" t="s">
        <v>717</v>
      </c>
      <c r="C339" s="39">
        <v>8730</v>
      </c>
      <c r="D339" s="40">
        <v>0.60899999999999999</v>
      </c>
    </row>
    <row r="340" spans="1:4" x14ac:dyDescent="0.2">
      <c r="A340" s="37" t="s">
        <v>718</v>
      </c>
      <c r="B340" s="36" t="s">
        <v>719</v>
      </c>
      <c r="C340" s="39">
        <v>7693</v>
      </c>
      <c r="D340" s="40">
        <v>0.747</v>
      </c>
    </row>
    <row r="341" spans="1:4" x14ac:dyDescent="0.2">
      <c r="A341" s="37" t="s">
        <v>720</v>
      </c>
      <c r="B341" s="36" t="s">
        <v>721</v>
      </c>
      <c r="C341" s="39">
        <v>8995</v>
      </c>
      <c r="D341" s="40">
        <v>0.73299999999999998</v>
      </c>
    </row>
    <row r="342" spans="1:4" x14ac:dyDescent="0.2">
      <c r="A342" s="37" t="s">
        <v>722</v>
      </c>
      <c r="B342" s="36" t="s">
        <v>723</v>
      </c>
      <c r="C342" s="39">
        <v>8368</v>
      </c>
      <c r="D342" s="40">
        <v>0.76300000000000001</v>
      </c>
    </row>
    <row r="343" spans="1:4" x14ac:dyDescent="0.2">
      <c r="A343" s="37" t="s">
        <v>724</v>
      </c>
      <c r="B343" s="36" t="s">
        <v>725</v>
      </c>
      <c r="C343" s="39">
        <v>7958</v>
      </c>
      <c r="D343" s="40">
        <v>0.77</v>
      </c>
    </row>
    <row r="344" spans="1:4" x14ac:dyDescent="0.2">
      <c r="A344" s="37" t="s">
        <v>726</v>
      </c>
      <c r="B344" s="36" t="s">
        <v>727</v>
      </c>
      <c r="C344" s="39">
        <v>7162</v>
      </c>
      <c r="D344" s="40">
        <v>0.745</v>
      </c>
    </row>
    <row r="345" spans="1:4" x14ac:dyDescent="0.2">
      <c r="A345" s="37" t="s">
        <v>728</v>
      </c>
      <c r="B345" s="36" t="s">
        <v>729</v>
      </c>
      <c r="C345" s="39">
        <v>7439</v>
      </c>
      <c r="D345" s="40">
        <v>0.73799999999999999</v>
      </c>
    </row>
    <row r="346" spans="1:4" x14ac:dyDescent="0.2">
      <c r="A346" s="37" t="s">
        <v>730</v>
      </c>
      <c r="B346" s="36" t="s">
        <v>731</v>
      </c>
      <c r="C346" s="39">
        <v>6080</v>
      </c>
      <c r="D346" s="40">
        <v>0.82</v>
      </c>
    </row>
    <row r="347" spans="1:4" x14ac:dyDescent="0.2">
      <c r="A347" s="37" t="s">
        <v>732</v>
      </c>
      <c r="B347" s="36" t="s">
        <v>733</v>
      </c>
      <c r="C347" s="39">
        <v>8558</v>
      </c>
      <c r="D347" s="40">
        <v>0.75900000000000001</v>
      </c>
    </row>
    <row r="348" spans="1:4" x14ac:dyDescent="0.2">
      <c r="A348" s="37" t="s">
        <v>734</v>
      </c>
      <c r="B348" s="36" t="s">
        <v>735</v>
      </c>
      <c r="C348" s="39">
        <v>7924</v>
      </c>
      <c r="D348" s="40">
        <v>0.74299999999999999</v>
      </c>
    </row>
    <row r="349" spans="1:4" x14ac:dyDescent="0.2">
      <c r="A349" s="37" t="s">
        <v>736</v>
      </c>
      <c r="B349" s="36" t="s">
        <v>737</v>
      </c>
      <c r="C349" s="39">
        <v>7380</v>
      </c>
      <c r="D349" s="40">
        <v>0.7</v>
      </c>
    </row>
    <row r="350" spans="1:4" x14ac:dyDescent="0.2">
      <c r="A350" s="37" t="s">
        <v>738</v>
      </c>
      <c r="B350" s="36" t="s">
        <v>739</v>
      </c>
      <c r="C350" s="39">
        <v>7453</v>
      </c>
      <c r="D350" s="40">
        <v>0.64100000000000001</v>
      </c>
    </row>
    <row r="351" spans="1:4" x14ac:dyDescent="0.2">
      <c r="A351" s="37" t="s">
        <v>740</v>
      </c>
      <c r="B351" s="36" t="s">
        <v>741</v>
      </c>
      <c r="C351" s="39">
        <v>7460</v>
      </c>
      <c r="D351" s="40">
        <v>0.66800000000000004</v>
      </c>
    </row>
    <row r="352" spans="1:4" x14ac:dyDescent="0.2">
      <c r="A352" s="37" t="s">
        <v>742</v>
      </c>
      <c r="B352" s="36" t="s">
        <v>743</v>
      </c>
      <c r="C352" s="39">
        <v>10049</v>
      </c>
      <c r="D352" s="40">
        <v>0.60399999999999998</v>
      </c>
    </row>
    <row r="353" spans="1:4" x14ac:dyDescent="0.2">
      <c r="A353" s="37" t="s">
        <v>744</v>
      </c>
      <c r="B353" s="36" t="s">
        <v>745</v>
      </c>
      <c r="C353" s="39">
        <v>8560</v>
      </c>
      <c r="D353" s="40">
        <v>0.42299999999999999</v>
      </c>
    </row>
    <row r="354" spans="1:4" x14ac:dyDescent="0.2">
      <c r="A354" s="37" t="s">
        <v>746</v>
      </c>
      <c r="B354" s="36" t="s">
        <v>747</v>
      </c>
      <c r="C354" s="39">
        <v>8047</v>
      </c>
      <c r="D354" s="40">
        <v>0.73799999999999999</v>
      </c>
    </row>
    <row r="355" spans="1:4" x14ac:dyDescent="0.2">
      <c r="A355" s="37" t="s">
        <v>748</v>
      </c>
      <c r="B355" s="36" t="s">
        <v>749</v>
      </c>
      <c r="C355" s="39">
        <v>8418</v>
      </c>
      <c r="D355" s="40">
        <v>0.70299999999999996</v>
      </c>
    </row>
    <row r="356" spans="1:4" x14ac:dyDescent="0.2">
      <c r="A356" s="37" t="s">
        <v>750</v>
      </c>
      <c r="B356" s="36" t="s">
        <v>751</v>
      </c>
      <c r="C356" s="39">
        <v>7578</v>
      </c>
      <c r="D356" s="40">
        <v>0.63500000000000001</v>
      </c>
    </row>
    <row r="357" spans="1:4" x14ac:dyDescent="0.2">
      <c r="A357" s="37" t="s">
        <v>752</v>
      </c>
      <c r="B357" s="36" t="s">
        <v>753</v>
      </c>
      <c r="C357" s="39">
        <v>6577</v>
      </c>
      <c r="D357" s="40">
        <v>0.70399999999999996</v>
      </c>
    </row>
    <row r="358" spans="1:4" x14ac:dyDescent="0.2">
      <c r="A358" s="37" t="s">
        <v>754</v>
      </c>
      <c r="B358" s="36" t="s">
        <v>755</v>
      </c>
      <c r="C358" s="39">
        <v>11284</v>
      </c>
      <c r="D358" s="40">
        <v>0.68500000000000005</v>
      </c>
    </row>
    <row r="359" spans="1:4" x14ac:dyDescent="0.2">
      <c r="A359" s="37" t="s">
        <v>756</v>
      </c>
      <c r="B359" s="36" t="s">
        <v>757</v>
      </c>
      <c r="C359" s="39">
        <v>8026</v>
      </c>
      <c r="D359" s="40">
        <v>0.65400000000000003</v>
      </c>
    </row>
    <row r="360" spans="1:4" x14ac:dyDescent="0.2">
      <c r="A360" s="37" t="s">
        <v>758</v>
      </c>
      <c r="B360" s="36" t="s">
        <v>759</v>
      </c>
      <c r="C360" s="39">
        <v>8577</v>
      </c>
      <c r="D360" s="40">
        <v>0.42599999999999999</v>
      </c>
    </row>
    <row r="361" spans="1:4" x14ac:dyDescent="0.2">
      <c r="A361" s="37" t="s">
        <v>760</v>
      </c>
      <c r="B361" s="36" t="s">
        <v>761</v>
      </c>
      <c r="C361" s="39">
        <v>6845</v>
      </c>
      <c r="D361" s="40">
        <v>0.67100000000000004</v>
      </c>
    </row>
    <row r="362" spans="1:4" x14ac:dyDescent="0.2">
      <c r="A362" s="37" t="s">
        <v>762</v>
      </c>
      <c r="B362" s="36" t="s">
        <v>763</v>
      </c>
      <c r="C362" s="39">
        <v>8434</v>
      </c>
      <c r="D362" s="40">
        <v>0.66800000000000004</v>
      </c>
    </row>
    <row r="363" spans="1:4" x14ac:dyDescent="0.2">
      <c r="A363" s="37" t="s">
        <v>764</v>
      </c>
      <c r="B363" s="36" t="s">
        <v>765</v>
      </c>
      <c r="C363" s="39">
        <v>8660</v>
      </c>
      <c r="D363" s="40">
        <v>0.65600000000000003</v>
      </c>
    </row>
    <row r="364" spans="1:4" x14ac:dyDescent="0.2">
      <c r="A364" s="37" t="s">
        <v>766</v>
      </c>
      <c r="B364" s="36" t="s">
        <v>767</v>
      </c>
      <c r="C364" s="39">
        <v>9933</v>
      </c>
      <c r="D364" s="40">
        <v>0.68500000000000005</v>
      </c>
    </row>
    <row r="365" spans="1:4" x14ac:dyDescent="0.2">
      <c r="A365" s="37" t="s">
        <v>768</v>
      </c>
      <c r="B365" s="36" t="s">
        <v>769</v>
      </c>
      <c r="C365" s="39">
        <v>9335</v>
      </c>
      <c r="D365" s="40">
        <v>0.38400000000000001</v>
      </c>
    </row>
    <row r="366" spans="1:4" x14ac:dyDescent="0.2">
      <c r="A366" s="37" t="s">
        <v>770</v>
      </c>
      <c r="B366" s="36" t="s">
        <v>771</v>
      </c>
      <c r="C366" s="39">
        <v>7353</v>
      </c>
      <c r="D366" s="40">
        <v>0.81799999999999995</v>
      </c>
    </row>
    <row r="367" spans="1:4" x14ac:dyDescent="0.2">
      <c r="A367" s="37" t="s">
        <v>772</v>
      </c>
      <c r="B367" s="36" t="s">
        <v>773</v>
      </c>
      <c r="C367" s="39">
        <v>7014</v>
      </c>
      <c r="D367" s="40">
        <v>0.68700000000000006</v>
      </c>
    </row>
    <row r="368" spans="1:4" x14ac:dyDescent="0.2">
      <c r="A368" s="37" t="s">
        <v>774</v>
      </c>
      <c r="B368" s="36" t="s">
        <v>775</v>
      </c>
      <c r="C368" s="39">
        <v>7550</v>
      </c>
      <c r="D368" s="40">
        <v>0.63100000000000001</v>
      </c>
    </row>
    <row r="369" spans="1:4" x14ac:dyDescent="0.2">
      <c r="A369" s="37" t="s">
        <v>776</v>
      </c>
      <c r="B369" s="36" t="s">
        <v>777</v>
      </c>
      <c r="C369" s="39">
        <v>8150</v>
      </c>
      <c r="D369" s="40">
        <v>0.65500000000000003</v>
      </c>
    </row>
    <row r="370" spans="1:4" x14ac:dyDescent="0.2">
      <c r="A370" s="37" t="s">
        <v>778</v>
      </c>
      <c r="B370" s="36" t="s">
        <v>779</v>
      </c>
      <c r="C370" s="39">
        <v>8139</v>
      </c>
      <c r="D370" s="40">
        <v>0.71599999999999997</v>
      </c>
    </row>
    <row r="371" spans="1:4" x14ac:dyDescent="0.2">
      <c r="A371" s="37" t="s">
        <v>780</v>
      </c>
      <c r="B371" s="36" t="s">
        <v>781</v>
      </c>
      <c r="C371" s="39">
        <v>9209</v>
      </c>
      <c r="D371" s="40">
        <v>0.63100000000000001</v>
      </c>
    </row>
    <row r="372" spans="1:4" x14ac:dyDescent="0.2">
      <c r="A372" s="37" t="s">
        <v>782</v>
      </c>
      <c r="B372" s="36" t="s">
        <v>783</v>
      </c>
      <c r="C372" s="39">
        <v>8575</v>
      </c>
      <c r="D372" s="40">
        <v>0.69899999999999995</v>
      </c>
    </row>
    <row r="373" spans="1:4" x14ac:dyDescent="0.2">
      <c r="A373" s="37" t="s">
        <v>784</v>
      </c>
      <c r="B373" s="36" t="s">
        <v>785</v>
      </c>
      <c r="C373" s="39">
        <v>9499</v>
      </c>
      <c r="D373" s="40">
        <v>0.58299999999999996</v>
      </c>
    </row>
    <row r="374" spans="1:4" x14ac:dyDescent="0.2">
      <c r="A374" s="37" t="s">
        <v>786</v>
      </c>
      <c r="B374" s="36" t="s">
        <v>787</v>
      </c>
      <c r="C374" s="39">
        <v>7751</v>
      </c>
      <c r="D374" s="40">
        <v>0.73699999999999999</v>
      </c>
    </row>
    <row r="375" spans="1:4" x14ac:dyDescent="0.2">
      <c r="A375" s="37" t="s">
        <v>788</v>
      </c>
      <c r="B375" s="36" t="s">
        <v>789</v>
      </c>
      <c r="C375" s="39">
        <v>7578</v>
      </c>
      <c r="D375" s="40">
        <v>0.624</v>
      </c>
    </row>
    <row r="376" spans="1:4" x14ac:dyDescent="0.2">
      <c r="A376" s="37" t="s">
        <v>790</v>
      </c>
      <c r="B376" s="36" t="s">
        <v>791</v>
      </c>
      <c r="C376" s="39">
        <v>7369</v>
      </c>
      <c r="D376" s="40">
        <v>0.52800000000000002</v>
      </c>
    </row>
    <row r="377" spans="1:4" x14ac:dyDescent="0.2">
      <c r="A377" s="37" t="s">
        <v>792</v>
      </c>
      <c r="B377" s="36" t="s">
        <v>793</v>
      </c>
      <c r="C377" s="39">
        <v>8626</v>
      </c>
      <c r="D377" s="40">
        <v>0.59899999999999998</v>
      </c>
    </row>
    <row r="378" spans="1:4" x14ac:dyDescent="0.2">
      <c r="A378" s="37" t="s">
        <v>794</v>
      </c>
      <c r="B378" s="36" t="s">
        <v>795</v>
      </c>
      <c r="C378" s="39">
        <v>10142</v>
      </c>
      <c r="D378" s="40">
        <v>0.434</v>
      </c>
    </row>
    <row r="379" spans="1:4" x14ac:dyDescent="0.2">
      <c r="A379" s="37" t="s">
        <v>796</v>
      </c>
      <c r="B379" s="36" t="s">
        <v>797</v>
      </c>
      <c r="C379" s="39">
        <v>9080</v>
      </c>
      <c r="D379" s="40">
        <v>0.51600000000000001</v>
      </c>
    </row>
    <row r="380" spans="1:4" x14ac:dyDescent="0.2">
      <c r="A380" s="37" t="s">
        <v>798</v>
      </c>
      <c r="B380" s="36" t="s">
        <v>799</v>
      </c>
      <c r="C380" s="39">
        <v>7307</v>
      </c>
      <c r="D380" s="40">
        <v>0.72199999999999998</v>
      </c>
    </row>
    <row r="381" spans="1:4" x14ac:dyDescent="0.2">
      <c r="A381" s="37" t="s">
        <v>800</v>
      </c>
      <c r="B381" s="36" t="s">
        <v>801</v>
      </c>
      <c r="C381" s="39">
        <v>8210</v>
      </c>
      <c r="D381" s="40">
        <v>0.46</v>
      </c>
    </row>
    <row r="382" spans="1:4" x14ac:dyDescent="0.2">
      <c r="A382" s="37" t="s">
        <v>802</v>
      </c>
      <c r="B382" s="36" t="s">
        <v>803</v>
      </c>
      <c r="C382" s="39">
        <v>11473</v>
      </c>
      <c r="D382" s="40">
        <v>0.63</v>
      </c>
    </row>
    <row r="383" spans="1:4" x14ac:dyDescent="0.2">
      <c r="A383" s="37" t="s">
        <v>804</v>
      </c>
      <c r="B383" s="36" t="s">
        <v>805</v>
      </c>
      <c r="C383" s="39">
        <v>9008</v>
      </c>
      <c r="D383" s="40">
        <v>0.67500000000000004</v>
      </c>
    </row>
    <row r="384" spans="1:4" x14ac:dyDescent="0.2">
      <c r="A384" s="37" t="s">
        <v>806</v>
      </c>
      <c r="B384" s="36" t="s">
        <v>807</v>
      </c>
      <c r="C384" s="39">
        <v>7417</v>
      </c>
      <c r="D384" s="40">
        <v>0.69899999999999995</v>
      </c>
    </row>
    <row r="385" spans="1:4" x14ac:dyDescent="0.2">
      <c r="A385" s="37" t="s">
        <v>808</v>
      </c>
      <c r="B385" s="36" t="s">
        <v>809</v>
      </c>
      <c r="C385" s="39">
        <v>9559</v>
      </c>
      <c r="D385" s="40">
        <v>0.54</v>
      </c>
    </row>
    <row r="386" spans="1:4" x14ac:dyDescent="0.2">
      <c r="A386" s="37" t="s">
        <v>810</v>
      </c>
      <c r="B386" s="36" t="s">
        <v>811</v>
      </c>
      <c r="C386" s="39">
        <v>14771</v>
      </c>
      <c r="D386" s="40">
        <v>0.25</v>
      </c>
    </row>
    <row r="387" spans="1:4" x14ac:dyDescent="0.2">
      <c r="A387" s="37" t="s">
        <v>812</v>
      </c>
      <c r="B387" s="36" t="s">
        <v>813</v>
      </c>
      <c r="C387" s="39">
        <v>7270</v>
      </c>
      <c r="D387" s="40">
        <v>0.66700000000000004</v>
      </c>
    </row>
    <row r="388" spans="1:4" x14ac:dyDescent="0.2">
      <c r="A388" s="37" t="s">
        <v>814</v>
      </c>
      <c r="B388" s="36" t="s">
        <v>815</v>
      </c>
      <c r="C388" s="39">
        <v>8968</v>
      </c>
      <c r="D388" s="40">
        <v>0.71</v>
      </c>
    </row>
    <row r="389" spans="1:4" x14ac:dyDescent="0.2">
      <c r="A389" s="37" t="s">
        <v>816</v>
      </c>
      <c r="B389" s="36" t="s">
        <v>817</v>
      </c>
      <c r="C389" s="39">
        <v>8800</v>
      </c>
      <c r="D389" s="40">
        <v>0.73899999999999999</v>
      </c>
    </row>
    <row r="390" spans="1:4" x14ac:dyDescent="0.2">
      <c r="A390" s="37" t="s">
        <v>818</v>
      </c>
      <c r="B390" s="36" t="s">
        <v>819</v>
      </c>
      <c r="C390" s="39">
        <v>14392</v>
      </c>
      <c r="D390" s="40">
        <v>0.25</v>
      </c>
    </row>
    <row r="391" spans="1:4" x14ac:dyDescent="0.2">
      <c r="A391" s="37" t="s">
        <v>820</v>
      </c>
      <c r="B391" s="36" t="s">
        <v>821</v>
      </c>
      <c r="C391" s="39">
        <v>8896</v>
      </c>
      <c r="D391" s="40">
        <v>0.51400000000000001</v>
      </c>
    </row>
    <row r="392" spans="1:4" x14ac:dyDescent="0.2">
      <c r="A392" s="37" t="s">
        <v>822</v>
      </c>
      <c r="B392" s="36" t="s">
        <v>823</v>
      </c>
      <c r="C392" s="39">
        <v>11896</v>
      </c>
      <c r="D392" s="40">
        <v>0.49299999999999999</v>
      </c>
    </row>
    <row r="393" spans="1:4" x14ac:dyDescent="0.2">
      <c r="A393" s="37" t="s">
        <v>824</v>
      </c>
      <c r="B393" s="36" t="s">
        <v>825</v>
      </c>
      <c r="C393" s="39">
        <v>10006</v>
      </c>
      <c r="D393" s="40">
        <v>0.501</v>
      </c>
    </row>
    <row r="394" spans="1:4" x14ac:dyDescent="0.2">
      <c r="A394" s="37" t="s">
        <v>826</v>
      </c>
      <c r="B394" s="36" t="s">
        <v>827</v>
      </c>
      <c r="C394" s="39">
        <v>6784</v>
      </c>
      <c r="D394" s="40">
        <v>0.77600000000000002</v>
      </c>
    </row>
    <row r="395" spans="1:4" x14ac:dyDescent="0.2">
      <c r="A395" s="37" t="s">
        <v>828</v>
      </c>
      <c r="B395" s="36" t="s">
        <v>829</v>
      </c>
      <c r="C395" s="39">
        <v>7867</v>
      </c>
      <c r="D395" s="40">
        <v>0.752</v>
      </c>
    </row>
    <row r="396" spans="1:4" x14ac:dyDescent="0.2">
      <c r="A396" s="37" t="s">
        <v>830</v>
      </c>
      <c r="B396" s="36" t="s">
        <v>831</v>
      </c>
      <c r="C396" s="39">
        <v>7200</v>
      </c>
      <c r="D396" s="40">
        <v>0.76800000000000002</v>
      </c>
    </row>
    <row r="397" spans="1:4" x14ac:dyDescent="0.2">
      <c r="A397" s="37" t="s">
        <v>832</v>
      </c>
      <c r="B397" s="36" t="s">
        <v>833</v>
      </c>
      <c r="C397" s="39">
        <v>7830</v>
      </c>
      <c r="D397" s="40">
        <v>0.78400000000000003</v>
      </c>
    </row>
    <row r="398" spans="1:4" x14ac:dyDescent="0.2">
      <c r="A398" s="37" t="s">
        <v>834</v>
      </c>
      <c r="B398" s="36" t="s">
        <v>835</v>
      </c>
      <c r="C398" s="39">
        <v>7022</v>
      </c>
      <c r="D398" s="40">
        <v>0.76400000000000001</v>
      </c>
    </row>
    <row r="399" spans="1:4" x14ac:dyDescent="0.2">
      <c r="A399" s="37" t="s">
        <v>836</v>
      </c>
      <c r="B399" s="36" t="s">
        <v>837</v>
      </c>
      <c r="C399" s="39">
        <v>7950</v>
      </c>
      <c r="D399" s="40">
        <v>0.81499999999999995</v>
      </c>
    </row>
    <row r="400" spans="1:4" x14ac:dyDescent="0.2">
      <c r="A400" s="37" t="s">
        <v>838</v>
      </c>
      <c r="B400" s="36" t="s">
        <v>839</v>
      </c>
      <c r="C400" s="39">
        <v>7420</v>
      </c>
      <c r="D400" s="40">
        <v>0.79200000000000004</v>
      </c>
    </row>
    <row r="401" spans="1:4" x14ac:dyDescent="0.2">
      <c r="A401" s="37" t="s">
        <v>840</v>
      </c>
      <c r="B401" s="36" t="s">
        <v>841</v>
      </c>
      <c r="C401" s="39">
        <v>6963</v>
      </c>
      <c r="D401" s="40">
        <v>0.83</v>
      </c>
    </row>
    <row r="402" spans="1:4" x14ac:dyDescent="0.2">
      <c r="A402" s="37" t="s">
        <v>842</v>
      </c>
      <c r="B402" s="36" t="s">
        <v>843</v>
      </c>
      <c r="C402" s="39">
        <v>6413</v>
      </c>
      <c r="D402" s="40">
        <v>0.75800000000000001</v>
      </c>
    </row>
    <row r="403" spans="1:4" x14ac:dyDescent="0.2">
      <c r="A403" s="37" t="s">
        <v>844</v>
      </c>
      <c r="B403" s="36" t="s">
        <v>845</v>
      </c>
      <c r="C403" s="39">
        <v>7723</v>
      </c>
      <c r="D403" s="40">
        <v>0.752</v>
      </c>
    </row>
    <row r="404" spans="1:4" x14ac:dyDescent="0.2">
      <c r="A404" s="37" t="s">
        <v>846</v>
      </c>
      <c r="B404" s="36" t="s">
        <v>847</v>
      </c>
      <c r="C404" s="39">
        <v>8531</v>
      </c>
      <c r="D404" s="40">
        <v>0.63800000000000001</v>
      </c>
    </row>
    <row r="405" spans="1:4" x14ac:dyDescent="0.2">
      <c r="A405" s="37" t="s">
        <v>848</v>
      </c>
      <c r="B405" s="36" t="s">
        <v>849</v>
      </c>
      <c r="C405" s="39">
        <v>7313</v>
      </c>
      <c r="D405" s="40">
        <v>0.76200000000000001</v>
      </c>
    </row>
    <row r="406" spans="1:4" x14ac:dyDescent="0.2">
      <c r="A406" s="37" t="s">
        <v>850</v>
      </c>
      <c r="B406" s="36" t="s">
        <v>851</v>
      </c>
      <c r="C406" s="39">
        <v>8554</v>
      </c>
      <c r="D406" s="40">
        <v>0.75900000000000001</v>
      </c>
    </row>
    <row r="407" spans="1:4" x14ac:dyDescent="0.2">
      <c r="A407" s="37" t="s">
        <v>852</v>
      </c>
      <c r="B407" s="36" t="s">
        <v>853</v>
      </c>
      <c r="C407" s="39">
        <v>8744</v>
      </c>
      <c r="D407" s="40">
        <v>0.755</v>
      </c>
    </row>
    <row r="408" spans="1:4" x14ac:dyDescent="0.2">
      <c r="A408" s="37" t="s">
        <v>854</v>
      </c>
      <c r="B408" s="36" t="s">
        <v>855</v>
      </c>
      <c r="C408" s="39">
        <v>7026</v>
      </c>
      <c r="D408" s="40">
        <v>0.76200000000000001</v>
      </c>
    </row>
    <row r="409" spans="1:4" x14ac:dyDescent="0.2">
      <c r="A409" s="37" t="s">
        <v>856</v>
      </c>
      <c r="B409" s="36" t="s">
        <v>857</v>
      </c>
      <c r="C409" s="39">
        <v>7017</v>
      </c>
      <c r="D409" s="40">
        <v>0.76500000000000001</v>
      </c>
    </row>
    <row r="410" spans="1:4" x14ac:dyDescent="0.2">
      <c r="A410" s="37" t="s">
        <v>858</v>
      </c>
      <c r="B410" s="36" t="s">
        <v>859</v>
      </c>
      <c r="C410" s="39">
        <v>6896</v>
      </c>
      <c r="D410" s="40">
        <v>0.77600000000000002</v>
      </c>
    </row>
    <row r="411" spans="1:4" x14ac:dyDescent="0.2">
      <c r="A411" s="37" t="s">
        <v>860</v>
      </c>
      <c r="B411" s="36" t="s">
        <v>861</v>
      </c>
      <c r="C411" s="39">
        <v>9150</v>
      </c>
      <c r="D411" s="40">
        <v>0.72</v>
      </c>
    </row>
    <row r="412" spans="1:4" x14ac:dyDescent="0.2">
      <c r="A412" s="37" t="s">
        <v>862</v>
      </c>
      <c r="B412" s="36" t="s">
        <v>863</v>
      </c>
      <c r="C412" s="39">
        <v>8249</v>
      </c>
      <c r="D412" s="40">
        <v>0.71099999999999997</v>
      </c>
    </row>
    <row r="413" spans="1:4" x14ac:dyDescent="0.2">
      <c r="A413" s="37" t="s">
        <v>864</v>
      </c>
      <c r="B413" s="36" t="s">
        <v>865</v>
      </c>
      <c r="C413" s="39">
        <v>7800</v>
      </c>
      <c r="D413" s="40">
        <v>0.751</v>
      </c>
    </row>
    <row r="414" spans="1:4" x14ac:dyDescent="0.2">
      <c r="A414" s="37" t="s">
        <v>866</v>
      </c>
      <c r="B414" s="36" t="s">
        <v>867</v>
      </c>
      <c r="C414" s="39">
        <v>8250</v>
      </c>
      <c r="D414" s="40">
        <v>0.65400000000000003</v>
      </c>
    </row>
    <row r="415" spans="1:4" x14ac:dyDescent="0.2">
      <c r="A415" s="37" t="s">
        <v>868</v>
      </c>
      <c r="B415" s="36" t="s">
        <v>869</v>
      </c>
      <c r="C415" s="39">
        <v>8574</v>
      </c>
      <c r="D415" s="40">
        <v>0.75</v>
      </c>
    </row>
    <row r="416" spans="1:4" x14ac:dyDescent="0.2">
      <c r="A416" s="37" t="s">
        <v>870</v>
      </c>
      <c r="B416" s="36" t="s">
        <v>871</v>
      </c>
      <c r="C416" s="39">
        <v>8353</v>
      </c>
      <c r="D416" s="40">
        <v>0.47899999999999998</v>
      </c>
    </row>
    <row r="417" spans="1:4" x14ac:dyDescent="0.2">
      <c r="A417" s="37" t="s">
        <v>872</v>
      </c>
      <c r="B417" s="36" t="s">
        <v>873</v>
      </c>
      <c r="C417" s="39">
        <v>7948</v>
      </c>
      <c r="D417" s="40">
        <v>0.68500000000000005</v>
      </c>
    </row>
    <row r="418" spans="1:4" x14ac:dyDescent="0.2">
      <c r="A418" s="37" t="s">
        <v>874</v>
      </c>
      <c r="B418" s="36" t="s">
        <v>875</v>
      </c>
      <c r="C418" s="39">
        <v>9408</v>
      </c>
      <c r="D418" s="40">
        <v>0.65900000000000003</v>
      </c>
    </row>
    <row r="419" spans="1:4" x14ac:dyDescent="0.2">
      <c r="A419" s="37" t="s">
        <v>876</v>
      </c>
      <c r="B419" s="36" t="s">
        <v>877</v>
      </c>
      <c r="C419" s="39">
        <v>8873</v>
      </c>
      <c r="D419" s="40">
        <v>0.74199999999999999</v>
      </c>
    </row>
    <row r="420" spans="1:4" x14ac:dyDescent="0.2">
      <c r="A420" s="37" t="s">
        <v>878</v>
      </c>
      <c r="B420" s="36" t="s">
        <v>879</v>
      </c>
      <c r="C420" s="39">
        <v>9656</v>
      </c>
      <c r="D420" s="40">
        <v>0.44700000000000001</v>
      </c>
    </row>
    <row r="421" spans="1:4" x14ac:dyDescent="0.2">
      <c r="A421" s="37" t="s">
        <v>880</v>
      </c>
      <c r="B421" s="36" t="s">
        <v>881</v>
      </c>
      <c r="C421" s="39">
        <v>11506</v>
      </c>
      <c r="D421" s="40">
        <v>0.375</v>
      </c>
    </row>
    <row r="422" spans="1:4" x14ac:dyDescent="0.2">
      <c r="A422" s="37" t="s">
        <v>882</v>
      </c>
      <c r="B422" s="36" t="s">
        <v>883</v>
      </c>
      <c r="C422" s="39">
        <v>11870</v>
      </c>
      <c r="D422" s="40">
        <v>0.25</v>
      </c>
    </row>
    <row r="423" spans="1:4" x14ac:dyDescent="0.2">
      <c r="A423" s="37" t="s">
        <v>884</v>
      </c>
      <c r="B423" s="36" t="s">
        <v>885</v>
      </c>
      <c r="C423" s="39">
        <v>15230</v>
      </c>
      <c r="D423" s="40">
        <v>0.25</v>
      </c>
    </row>
    <row r="424" spans="1:4" x14ac:dyDescent="0.2">
      <c r="A424" s="37" t="s">
        <v>886</v>
      </c>
      <c r="B424" s="36" t="s">
        <v>887</v>
      </c>
      <c r="C424" s="39">
        <v>12017</v>
      </c>
      <c r="D424" s="40">
        <v>0.34499999999999997</v>
      </c>
    </row>
    <row r="425" spans="1:4" x14ac:dyDescent="0.2">
      <c r="A425" s="37" t="s">
        <v>888</v>
      </c>
      <c r="B425" s="36" t="s">
        <v>889</v>
      </c>
      <c r="C425" s="39">
        <v>11532</v>
      </c>
      <c r="D425" s="40">
        <v>0.34699999999999998</v>
      </c>
    </row>
    <row r="426" spans="1:4" x14ac:dyDescent="0.2">
      <c r="A426" s="37" t="s">
        <v>890</v>
      </c>
      <c r="B426" s="36" t="s">
        <v>891</v>
      </c>
      <c r="C426" s="39">
        <v>9179</v>
      </c>
      <c r="D426" s="40">
        <v>0.67100000000000004</v>
      </c>
    </row>
    <row r="427" spans="1:4" x14ac:dyDescent="0.2">
      <c r="A427" s="37" t="s">
        <v>892</v>
      </c>
      <c r="B427" s="36" t="s">
        <v>893</v>
      </c>
      <c r="C427" s="39">
        <v>7750</v>
      </c>
      <c r="D427" s="40">
        <v>0.65</v>
      </c>
    </row>
    <row r="428" spans="1:4" x14ac:dyDescent="0.2">
      <c r="A428" s="37" t="s">
        <v>894</v>
      </c>
      <c r="B428" s="36" t="s">
        <v>895</v>
      </c>
      <c r="C428" s="39">
        <v>8928</v>
      </c>
      <c r="D428" s="40">
        <v>0.56699999999999995</v>
      </c>
    </row>
    <row r="429" spans="1:4" x14ac:dyDescent="0.2">
      <c r="A429" s="37" t="s">
        <v>896</v>
      </c>
      <c r="B429" s="36" t="s">
        <v>897</v>
      </c>
      <c r="C429" s="39">
        <v>7402</v>
      </c>
      <c r="D429" s="40">
        <v>0.71299999999999997</v>
      </c>
    </row>
    <row r="430" spans="1:4" x14ac:dyDescent="0.2">
      <c r="A430" s="37" t="s">
        <v>898</v>
      </c>
      <c r="B430" s="36" t="s">
        <v>899</v>
      </c>
      <c r="C430" s="39">
        <v>7094</v>
      </c>
      <c r="D430" s="40">
        <v>0.74399999999999999</v>
      </c>
    </row>
    <row r="431" spans="1:4" x14ac:dyDescent="0.2">
      <c r="A431" s="37" t="s">
        <v>900</v>
      </c>
      <c r="B431" s="36" t="s">
        <v>901</v>
      </c>
      <c r="C431" s="39">
        <v>8158</v>
      </c>
      <c r="D431" s="40">
        <v>0.58699999999999997</v>
      </c>
    </row>
    <row r="432" spans="1:4" x14ac:dyDescent="0.2">
      <c r="A432" s="37" t="s">
        <v>902</v>
      </c>
      <c r="B432" s="36" t="s">
        <v>903</v>
      </c>
      <c r="C432" s="39">
        <v>9460</v>
      </c>
      <c r="D432" s="40">
        <v>0.66300000000000003</v>
      </c>
    </row>
    <row r="433" spans="1:4" x14ac:dyDescent="0.2">
      <c r="A433" s="37" t="s">
        <v>904</v>
      </c>
      <c r="B433" s="36" t="s">
        <v>905</v>
      </c>
      <c r="C433" s="39">
        <v>7480</v>
      </c>
      <c r="D433" s="40">
        <v>0.67700000000000005</v>
      </c>
    </row>
    <row r="434" spans="1:4" x14ac:dyDescent="0.2">
      <c r="A434" s="37" t="s">
        <v>906</v>
      </c>
      <c r="B434" s="36" t="s">
        <v>907</v>
      </c>
      <c r="C434" s="39">
        <v>6987</v>
      </c>
      <c r="D434" s="40">
        <v>0.71799999999999997</v>
      </c>
    </row>
    <row r="435" spans="1:4" x14ac:dyDescent="0.2">
      <c r="A435" s="37" t="s">
        <v>908</v>
      </c>
      <c r="B435" s="36" t="s">
        <v>909</v>
      </c>
      <c r="C435" s="39">
        <v>8099</v>
      </c>
      <c r="D435" s="40">
        <v>0.64600000000000002</v>
      </c>
    </row>
    <row r="436" spans="1:4" x14ac:dyDescent="0.2">
      <c r="A436" s="37" t="s">
        <v>910</v>
      </c>
      <c r="B436" s="36" t="s">
        <v>911</v>
      </c>
      <c r="C436" s="39">
        <v>9564</v>
      </c>
      <c r="D436" s="40">
        <v>0.70399999999999996</v>
      </c>
    </row>
    <row r="437" spans="1:4" x14ac:dyDescent="0.2">
      <c r="A437" s="37" t="s">
        <v>912</v>
      </c>
      <c r="B437" s="36" t="s">
        <v>913</v>
      </c>
      <c r="C437" s="39">
        <v>9422</v>
      </c>
      <c r="D437" s="40">
        <v>0.254</v>
      </c>
    </row>
    <row r="438" spans="1:4" x14ac:dyDescent="0.2">
      <c r="A438" s="37" t="s">
        <v>914</v>
      </c>
      <c r="B438" s="36" t="s">
        <v>915</v>
      </c>
      <c r="C438" s="39">
        <v>13996</v>
      </c>
      <c r="D438" s="40">
        <v>0.25</v>
      </c>
    </row>
    <row r="439" spans="1:4" x14ac:dyDescent="0.2">
      <c r="A439" s="37" t="s">
        <v>916</v>
      </c>
      <c r="B439" s="36" t="s">
        <v>917</v>
      </c>
      <c r="C439" s="39">
        <v>12160</v>
      </c>
      <c r="D439" s="40">
        <v>0.497</v>
      </c>
    </row>
    <row r="440" spans="1:4" x14ac:dyDescent="0.2">
      <c r="A440" s="37" t="s">
        <v>918</v>
      </c>
      <c r="B440" s="36" t="s">
        <v>919</v>
      </c>
      <c r="C440" s="39">
        <v>11740</v>
      </c>
      <c r="D440" s="40">
        <v>0.25</v>
      </c>
    </row>
    <row r="441" spans="1:4" x14ac:dyDescent="0.2">
      <c r="A441" s="37" t="s">
        <v>920</v>
      </c>
      <c r="B441" s="36" t="s">
        <v>921</v>
      </c>
      <c r="C441" s="39">
        <v>13216</v>
      </c>
      <c r="D441" s="40">
        <v>0.25</v>
      </c>
    </row>
    <row r="442" spans="1:4" x14ac:dyDescent="0.2">
      <c r="A442" s="37" t="s">
        <v>922</v>
      </c>
      <c r="B442" s="36" t="s">
        <v>923</v>
      </c>
      <c r="C442" s="39">
        <v>10674</v>
      </c>
      <c r="D442" s="40">
        <v>0.27200000000000002</v>
      </c>
    </row>
    <row r="443" spans="1:4" x14ac:dyDescent="0.2">
      <c r="A443" s="37" t="s">
        <v>924</v>
      </c>
      <c r="B443" s="36" t="s">
        <v>925</v>
      </c>
      <c r="C443" s="39">
        <v>13346</v>
      </c>
      <c r="D443" s="40">
        <v>0.25</v>
      </c>
    </row>
    <row r="444" spans="1:4" x14ac:dyDescent="0.2">
      <c r="A444" s="37" t="s">
        <v>926</v>
      </c>
      <c r="B444" s="36" t="s">
        <v>927</v>
      </c>
      <c r="C444" s="39">
        <v>11645</v>
      </c>
      <c r="D444" s="40">
        <v>0.25700000000000001</v>
      </c>
    </row>
    <row r="445" spans="1:4" x14ac:dyDescent="0.2">
      <c r="A445" s="37" t="s">
        <v>928</v>
      </c>
      <c r="B445" s="36" t="s">
        <v>929</v>
      </c>
      <c r="C445" s="39">
        <v>6763</v>
      </c>
      <c r="D445" s="40">
        <v>0.82799999999999996</v>
      </c>
    </row>
    <row r="446" spans="1:4" x14ac:dyDescent="0.2">
      <c r="A446" s="37" t="s">
        <v>930</v>
      </c>
      <c r="B446" s="36" t="s">
        <v>931</v>
      </c>
      <c r="C446" s="39">
        <v>8216</v>
      </c>
      <c r="D446" s="40">
        <v>0.73099999999999998</v>
      </c>
    </row>
    <row r="447" spans="1:4" x14ac:dyDescent="0.2">
      <c r="A447" s="37" t="s">
        <v>932</v>
      </c>
      <c r="B447" s="36" t="s">
        <v>933</v>
      </c>
      <c r="C447" s="39">
        <v>13181</v>
      </c>
      <c r="D447" s="40">
        <v>0.52500000000000002</v>
      </c>
    </row>
    <row r="448" spans="1:4" x14ac:dyDescent="0.2">
      <c r="A448" s="37" t="s">
        <v>934</v>
      </c>
      <c r="B448" s="36" t="s">
        <v>935</v>
      </c>
      <c r="C448" s="39">
        <v>11917</v>
      </c>
      <c r="D448" s="40">
        <v>0.40300000000000002</v>
      </c>
    </row>
    <row r="449" spans="1:4" x14ac:dyDescent="0.2">
      <c r="A449" s="37" t="s">
        <v>936</v>
      </c>
      <c r="B449" s="36" t="s">
        <v>937</v>
      </c>
      <c r="C449" s="39">
        <v>8192</v>
      </c>
      <c r="D449" s="40">
        <v>0.81399999999999995</v>
      </c>
    </row>
    <row r="450" spans="1:4" x14ac:dyDescent="0.2">
      <c r="A450" s="37" t="s">
        <v>938</v>
      </c>
      <c r="B450" s="36" t="s">
        <v>939</v>
      </c>
      <c r="C450" s="39">
        <v>7376</v>
      </c>
      <c r="D450" s="40">
        <v>0.66700000000000004</v>
      </c>
    </row>
    <row r="451" spans="1:4" x14ac:dyDescent="0.2">
      <c r="A451" s="37" t="s">
        <v>940</v>
      </c>
      <c r="B451" s="36" t="s">
        <v>941</v>
      </c>
      <c r="C451" s="39">
        <v>10287</v>
      </c>
      <c r="D451" s="40">
        <v>0.77400000000000002</v>
      </c>
    </row>
    <row r="452" spans="1:4" x14ac:dyDescent="0.2">
      <c r="A452" s="37" t="s">
        <v>942</v>
      </c>
      <c r="B452" s="36" t="s">
        <v>943</v>
      </c>
      <c r="C452" s="39">
        <v>8928</v>
      </c>
      <c r="D452" s="40">
        <v>0.748</v>
      </c>
    </row>
    <row r="453" spans="1:4" x14ac:dyDescent="0.2">
      <c r="A453" s="37" t="s">
        <v>944</v>
      </c>
      <c r="B453" s="36" t="s">
        <v>945</v>
      </c>
      <c r="C453" s="39">
        <v>8658</v>
      </c>
      <c r="D453" s="40">
        <v>0.76600000000000001</v>
      </c>
    </row>
    <row r="454" spans="1:4" x14ac:dyDescent="0.2">
      <c r="A454" s="37" t="s">
        <v>946</v>
      </c>
      <c r="B454" s="36" t="s">
        <v>947</v>
      </c>
      <c r="C454" s="39">
        <v>6781</v>
      </c>
      <c r="D454" s="40">
        <v>0.72199999999999998</v>
      </c>
    </row>
    <row r="455" spans="1:4" x14ac:dyDescent="0.2">
      <c r="A455" s="37" t="s">
        <v>948</v>
      </c>
      <c r="B455" s="36" t="s">
        <v>949</v>
      </c>
      <c r="C455" s="39">
        <v>8669</v>
      </c>
      <c r="D455" s="40">
        <v>0.70699999999999996</v>
      </c>
    </row>
    <row r="456" spans="1:4" x14ac:dyDescent="0.2">
      <c r="A456" s="37" t="s">
        <v>950</v>
      </c>
      <c r="B456" s="36" t="s">
        <v>951</v>
      </c>
      <c r="C456" s="39">
        <v>8005</v>
      </c>
      <c r="D456" s="40">
        <v>0.80100000000000005</v>
      </c>
    </row>
    <row r="457" spans="1:4" x14ac:dyDescent="0.2">
      <c r="A457" s="37" t="s">
        <v>952</v>
      </c>
      <c r="B457" s="36" t="s">
        <v>953</v>
      </c>
      <c r="C457" s="39">
        <v>9743</v>
      </c>
      <c r="D457" s="40">
        <v>0.78100000000000003</v>
      </c>
    </row>
    <row r="458" spans="1:4" x14ac:dyDescent="0.2">
      <c r="A458" s="37" t="s">
        <v>954</v>
      </c>
      <c r="B458" s="36" t="s">
        <v>955</v>
      </c>
      <c r="C458" s="39">
        <v>8264</v>
      </c>
      <c r="D458" s="40">
        <v>0.80500000000000005</v>
      </c>
    </row>
    <row r="459" spans="1:4" x14ac:dyDescent="0.2">
      <c r="A459" s="37" t="s">
        <v>956</v>
      </c>
      <c r="B459" s="36" t="s">
        <v>957</v>
      </c>
      <c r="C459" s="39">
        <v>8235</v>
      </c>
      <c r="D459" s="40">
        <v>0.72099999999999997</v>
      </c>
    </row>
    <row r="460" spans="1:4" x14ac:dyDescent="0.2">
      <c r="A460" s="37" t="s">
        <v>958</v>
      </c>
      <c r="B460" s="36" t="s">
        <v>959</v>
      </c>
      <c r="C460" s="39">
        <v>8556</v>
      </c>
      <c r="D460" s="40">
        <v>0.69599999999999995</v>
      </c>
    </row>
    <row r="461" spans="1:4" x14ac:dyDescent="0.2">
      <c r="A461" s="37" t="s">
        <v>960</v>
      </c>
      <c r="B461" s="36" t="s">
        <v>961</v>
      </c>
      <c r="C461" s="39">
        <v>7238</v>
      </c>
      <c r="D461" s="40">
        <v>0.83299999999999996</v>
      </c>
    </row>
    <row r="462" spans="1:4" x14ac:dyDescent="0.2">
      <c r="A462" s="37" t="s">
        <v>962</v>
      </c>
      <c r="B462" s="36" t="s">
        <v>963</v>
      </c>
      <c r="C462" s="39">
        <v>8239</v>
      </c>
      <c r="D462" s="40">
        <v>0.60299999999999998</v>
      </c>
    </row>
    <row r="463" spans="1:4" x14ac:dyDescent="0.2">
      <c r="A463" s="37" t="s">
        <v>964</v>
      </c>
      <c r="B463" s="36" t="s">
        <v>965</v>
      </c>
      <c r="C463" s="39">
        <v>8294</v>
      </c>
      <c r="D463" s="40">
        <v>0.49199999999999999</v>
      </c>
    </row>
    <row r="464" spans="1:4" x14ac:dyDescent="0.2">
      <c r="A464" s="37" t="s">
        <v>966</v>
      </c>
      <c r="B464" s="36" t="s">
        <v>967</v>
      </c>
      <c r="C464" s="39">
        <v>7808</v>
      </c>
      <c r="D464" s="40">
        <v>0.74199999999999999</v>
      </c>
    </row>
    <row r="465" spans="1:4" x14ac:dyDescent="0.2">
      <c r="A465" s="37" t="s">
        <v>968</v>
      </c>
      <c r="B465" s="36" t="s">
        <v>969</v>
      </c>
      <c r="C465" s="39">
        <v>16482</v>
      </c>
      <c r="D465" s="40">
        <v>0.25</v>
      </c>
    </row>
    <row r="466" spans="1:4" x14ac:dyDescent="0.2">
      <c r="A466" s="37" t="s">
        <v>970</v>
      </c>
      <c r="B466" s="36" t="s">
        <v>971</v>
      </c>
      <c r="C466" s="39">
        <v>7359</v>
      </c>
      <c r="D466" s="40">
        <v>0.626</v>
      </c>
    </row>
    <row r="467" spans="1:4" x14ac:dyDescent="0.2">
      <c r="A467" s="37" t="s">
        <v>972</v>
      </c>
      <c r="B467" s="36" t="s">
        <v>973</v>
      </c>
      <c r="C467" s="39">
        <v>7764</v>
      </c>
      <c r="D467" s="40">
        <v>0.64600000000000002</v>
      </c>
    </row>
    <row r="468" spans="1:4" x14ac:dyDescent="0.2">
      <c r="A468" s="37" t="s">
        <v>974</v>
      </c>
      <c r="B468" s="36" t="s">
        <v>975</v>
      </c>
      <c r="C468" s="39">
        <v>8181</v>
      </c>
      <c r="D468" s="40">
        <v>0.63600000000000001</v>
      </c>
    </row>
    <row r="469" spans="1:4" x14ac:dyDescent="0.2">
      <c r="A469" s="37" t="s">
        <v>976</v>
      </c>
      <c r="B469" s="36" t="s">
        <v>977</v>
      </c>
      <c r="C469" s="39">
        <v>7184</v>
      </c>
      <c r="D469" s="40">
        <v>0.71299999999999997</v>
      </c>
    </row>
    <row r="470" spans="1:4" x14ac:dyDescent="0.2">
      <c r="A470" s="37" t="s">
        <v>978</v>
      </c>
      <c r="B470" s="36" t="s">
        <v>979</v>
      </c>
      <c r="C470" s="39">
        <v>8646</v>
      </c>
      <c r="D470" s="40">
        <v>0.73099999999999998</v>
      </c>
    </row>
    <row r="471" spans="1:4" x14ac:dyDescent="0.2">
      <c r="A471" s="37" t="s">
        <v>980</v>
      </c>
      <c r="B471" s="36" t="s">
        <v>981</v>
      </c>
      <c r="C471" s="39">
        <v>8480</v>
      </c>
      <c r="D471" s="40">
        <v>0.41199999999999998</v>
      </c>
    </row>
    <row r="472" spans="1:4" x14ac:dyDescent="0.2">
      <c r="A472" s="37" t="s">
        <v>982</v>
      </c>
      <c r="B472" s="36" t="s">
        <v>983</v>
      </c>
      <c r="C472" s="39">
        <v>7028</v>
      </c>
      <c r="D472" s="40">
        <v>0.66100000000000003</v>
      </c>
    </row>
    <row r="473" spans="1:4" x14ac:dyDescent="0.2">
      <c r="A473" s="37" t="s">
        <v>984</v>
      </c>
      <c r="B473" s="36" t="s">
        <v>985</v>
      </c>
      <c r="C473" s="39">
        <v>9059</v>
      </c>
      <c r="D473" s="40">
        <v>0.64900000000000002</v>
      </c>
    </row>
    <row r="474" spans="1:4" x14ac:dyDescent="0.2">
      <c r="A474" s="37" t="s">
        <v>986</v>
      </c>
      <c r="B474" s="36" t="s">
        <v>987</v>
      </c>
      <c r="C474" s="39">
        <v>7105</v>
      </c>
      <c r="D474" s="40">
        <v>0.64500000000000002</v>
      </c>
    </row>
    <row r="475" spans="1:4" x14ac:dyDescent="0.2">
      <c r="A475" s="37" t="s">
        <v>988</v>
      </c>
      <c r="B475" s="36" t="s">
        <v>989</v>
      </c>
      <c r="C475" s="39">
        <v>8049</v>
      </c>
      <c r="D475" s="40">
        <v>0.65500000000000003</v>
      </c>
    </row>
    <row r="476" spans="1:4" x14ac:dyDescent="0.2">
      <c r="A476" s="37" t="s">
        <v>990</v>
      </c>
      <c r="B476" s="36" t="s">
        <v>991</v>
      </c>
      <c r="C476" s="39">
        <v>8453</v>
      </c>
      <c r="D476" s="40">
        <v>0.45300000000000001</v>
      </c>
    </row>
    <row r="477" spans="1:4" x14ac:dyDescent="0.2">
      <c r="A477" s="37" t="s">
        <v>992</v>
      </c>
      <c r="B477" s="36" t="s">
        <v>993</v>
      </c>
      <c r="C477" s="39">
        <v>9817</v>
      </c>
      <c r="D477" s="40">
        <v>0.52600000000000002</v>
      </c>
    </row>
    <row r="478" spans="1:4" x14ac:dyDescent="0.2">
      <c r="A478" s="37" t="s">
        <v>994</v>
      </c>
      <c r="B478" s="36" t="s">
        <v>995</v>
      </c>
      <c r="C478" s="39">
        <v>6087</v>
      </c>
      <c r="D478" s="40">
        <v>0.69</v>
      </c>
    </row>
    <row r="479" spans="1:4" x14ac:dyDescent="0.2">
      <c r="A479" s="37" t="s">
        <v>996</v>
      </c>
      <c r="B479" s="36" t="s">
        <v>997</v>
      </c>
      <c r="C479" s="39">
        <v>7842</v>
      </c>
      <c r="D479" s="40">
        <v>0.78400000000000003</v>
      </c>
    </row>
    <row r="480" spans="1:4" x14ac:dyDescent="0.2">
      <c r="A480" s="37" t="s">
        <v>998</v>
      </c>
      <c r="B480" s="36" t="s">
        <v>999</v>
      </c>
      <c r="C480" s="39">
        <v>10418</v>
      </c>
      <c r="D480" s="40">
        <v>0.51300000000000001</v>
      </c>
    </row>
    <row r="481" spans="1:4" x14ac:dyDescent="0.2">
      <c r="A481" s="37" t="s">
        <v>1000</v>
      </c>
      <c r="B481" s="36" t="s">
        <v>1001</v>
      </c>
      <c r="C481" s="39">
        <v>9704</v>
      </c>
      <c r="D481" s="40">
        <v>0.68500000000000005</v>
      </c>
    </row>
    <row r="482" spans="1:4" x14ac:dyDescent="0.2">
      <c r="A482" s="37" t="s">
        <v>1002</v>
      </c>
      <c r="B482" s="36" t="s">
        <v>1003</v>
      </c>
      <c r="C482" s="39">
        <v>9565</v>
      </c>
      <c r="D482" s="40">
        <v>0.71099999999999997</v>
      </c>
    </row>
    <row r="483" spans="1:4" x14ac:dyDescent="0.2">
      <c r="A483" s="37" t="s">
        <v>1004</v>
      </c>
      <c r="B483" s="36" t="s">
        <v>1005</v>
      </c>
      <c r="C483" s="39">
        <v>7780</v>
      </c>
      <c r="D483" s="40">
        <v>0.73099999999999998</v>
      </c>
    </row>
    <row r="484" spans="1:4" x14ac:dyDescent="0.2">
      <c r="A484" s="37" t="s">
        <v>1006</v>
      </c>
      <c r="B484" s="36" t="s">
        <v>1007</v>
      </c>
      <c r="C484" s="39">
        <v>8236</v>
      </c>
      <c r="D484" s="40">
        <v>0.69199999999999995</v>
      </c>
    </row>
    <row r="485" spans="1:4" x14ac:dyDescent="0.2">
      <c r="A485" s="37" t="s">
        <v>1008</v>
      </c>
      <c r="B485" s="36" t="s">
        <v>1009</v>
      </c>
      <c r="C485" s="39">
        <v>10557</v>
      </c>
      <c r="D485" s="40">
        <v>0.77300000000000002</v>
      </c>
    </row>
    <row r="486" spans="1:4" x14ac:dyDescent="0.2">
      <c r="A486" s="37" t="s">
        <v>1010</v>
      </c>
      <c r="B486" s="36" t="s">
        <v>1011</v>
      </c>
      <c r="C486" s="39">
        <v>7620</v>
      </c>
      <c r="D486" s="40">
        <v>0.73499999999999999</v>
      </c>
    </row>
    <row r="487" spans="1:4" x14ac:dyDescent="0.2">
      <c r="A487" s="37" t="s">
        <v>1012</v>
      </c>
      <c r="B487" s="36" t="s">
        <v>1013</v>
      </c>
      <c r="C487" s="39">
        <v>7308</v>
      </c>
      <c r="D487" s="40">
        <v>0.71099999999999997</v>
      </c>
    </row>
    <row r="488" spans="1:4" x14ac:dyDescent="0.2">
      <c r="A488" s="37" t="s">
        <v>1014</v>
      </c>
      <c r="B488" s="36" t="s">
        <v>1015</v>
      </c>
      <c r="C488" s="39">
        <v>9174</v>
      </c>
      <c r="D488" s="40">
        <v>0.70699999999999996</v>
      </c>
    </row>
    <row r="489" spans="1:4" x14ac:dyDescent="0.2">
      <c r="A489" s="37" t="s">
        <v>1016</v>
      </c>
      <c r="B489" s="36" t="s">
        <v>1017</v>
      </c>
      <c r="C489" s="39">
        <v>8389</v>
      </c>
      <c r="D489" s="40">
        <v>0.66600000000000004</v>
      </c>
    </row>
    <row r="490" spans="1:4" x14ac:dyDescent="0.2">
      <c r="A490" s="37" t="s">
        <v>1018</v>
      </c>
      <c r="B490" s="36" t="s">
        <v>1019</v>
      </c>
      <c r="C490" s="39">
        <v>8279</v>
      </c>
      <c r="D490" s="40">
        <v>0.68400000000000005</v>
      </c>
    </row>
    <row r="491" spans="1:4" x14ac:dyDescent="0.2">
      <c r="A491" s="37" t="s">
        <v>1020</v>
      </c>
      <c r="B491" s="36" t="s">
        <v>1021</v>
      </c>
      <c r="C491" s="39">
        <v>7093</v>
      </c>
      <c r="D491" s="40">
        <v>0.755</v>
      </c>
    </row>
    <row r="492" spans="1:4" x14ac:dyDescent="0.2">
      <c r="A492" s="37" t="s">
        <v>1022</v>
      </c>
      <c r="B492" s="36" t="s">
        <v>1023</v>
      </c>
      <c r="C492" s="39">
        <v>8728</v>
      </c>
      <c r="D492" s="40">
        <v>0.78500000000000003</v>
      </c>
    </row>
    <row r="493" spans="1:4" x14ac:dyDescent="0.2">
      <c r="A493" s="37" t="s">
        <v>1024</v>
      </c>
      <c r="B493" s="36" t="s">
        <v>1025</v>
      </c>
      <c r="C493" s="39">
        <v>7346</v>
      </c>
      <c r="D493" s="40">
        <v>0.81599999999999995</v>
      </c>
    </row>
    <row r="494" spans="1:4" x14ac:dyDescent="0.2">
      <c r="A494" s="37" t="s">
        <v>1026</v>
      </c>
      <c r="B494" s="36" t="s">
        <v>1027</v>
      </c>
      <c r="C494" s="39">
        <v>6758</v>
      </c>
      <c r="D494" s="40">
        <v>0.78</v>
      </c>
    </row>
    <row r="495" spans="1:4" x14ac:dyDescent="0.2">
      <c r="A495" s="37" t="s">
        <v>1028</v>
      </c>
      <c r="B495" s="36" t="s">
        <v>1029</v>
      </c>
      <c r="C495" s="39">
        <v>9784</v>
      </c>
      <c r="D495" s="40">
        <v>0.77200000000000002</v>
      </c>
    </row>
    <row r="496" spans="1:4" x14ac:dyDescent="0.2">
      <c r="A496" s="37" t="s">
        <v>1030</v>
      </c>
      <c r="B496" s="36" t="s">
        <v>1031</v>
      </c>
      <c r="C496" s="39">
        <v>7323</v>
      </c>
      <c r="D496" s="40">
        <v>0.81399999999999995</v>
      </c>
    </row>
    <row r="497" spans="1:4" x14ac:dyDescent="0.2">
      <c r="A497" s="37" t="s">
        <v>1032</v>
      </c>
      <c r="B497" s="36" t="s">
        <v>1033</v>
      </c>
      <c r="C497" s="39">
        <v>7560</v>
      </c>
      <c r="D497" s="40">
        <v>0.67500000000000004</v>
      </c>
    </row>
    <row r="498" spans="1:4" x14ac:dyDescent="0.2">
      <c r="A498" s="37" t="s">
        <v>1034</v>
      </c>
      <c r="B498" s="36" t="s">
        <v>1035</v>
      </c>
      <c r="C498" s="39">
        <v>8777</v>
      </c>
      <c r="D498" s="40">
        <v>0.80400000000000005</v>
      </c>
    </row>
    <row r="499" spans="1:4" x14ac:dyDescent="0.2">
      <c r="A499" s="37" t="s">
        <v>1036</v>
      </c>
      <c r="B499" s="36" t="s">
        <v>1037</v>
      </c>
      <c r="C499" s="39">
        <v>7705</v>
      </c>
      <c r="D499" s="40">
        <v>0.82</v>
      </c>
    </row>
    <row r="500" spans="1:4" x14ac:dyDescent="0.2">
      <c r="A500" s="37" t="s">
        <v>1038</v>
      </c>
      <c r="B500" s="36" t="s">
        <v>1039</v>
      </c>
      <c r="C500" s="39">
        <v>6779</v>
      </c>
      <c r="D500" s="40">
        <v>0.76600000000000001</v>
      </c>
    </row>
    <row r="501" spans="1:4" x14ac:dyDescent="0.2">
      <c r="A501" s="37" t="s">
        <v>1040</v>
      </c>
      <c r="B501" s="36" t="s">
        <v>1041</v>
      </c>
      <c r="C501" s="39">
        <v>7813</v>
      </c>
      <c r="D501" s="40">
        <v>0.75900000000000001</v>
      </c>
    </row>
    <row r="502" spans="1:4" x14ac:dyDescent="0.2">
      <c r="A502" s="37" t="s">
        <v>1042</v>
      </c>
      <c r="B502" s="36" t="s">
        <v>1043</v>
      </c>
      <c r="C502" s="39">
        <v>7435</v>
      </c>
      <c r="D502" s="40">
        <v>0.82</v>
      </c>
    </row>
    <row r="503" spans="1:4" x14ac:dyDescent="0.2">
      <c r="A503" s="37" t="s">
        <v>1044</v>
      </c>
      <c r="B503" s="36" t="s">
        <v>1045</v>
      </c>
      <c r="C503" s="39">
        <v>10468</v>
      </c>
      <c r="D503" s="40">
        <v>0.47</v>
      </c>
    </row>
    <row r="504" spans="1:4" x14ac:dyDescent="0.2">
      <c r="A504" s="37" t="s">
        <v>1046</v>
      </c>
      <c r="B504" s="36" t="s">
        <v>1047</v>
      </c>
      <c r="C504" s="39">
        <v>7280</v>
      </c>
      <c r="D504" s="40">
        <v>0.79900000000000004</v>
      </c>
    </row>
    <row r="505" spans="1:4" x14ac:dyDescent="0.2">
      <c r="A505" s="37" t="s">
        <v>1048</v>
      </c>
      <c r="B505" s="36" t="s">
        <v>1049</v>
      </c>
      <c r="C505" s="39">
        <v>11954</v>
      </c>
      <c r="D505" s="40">
        <v>0.3</v>
      </c>
    </row>
    <row r="506" spans="1:4" x14ac:dyDescent="0.2">
      <c r="A506" s="37" t="s">
        <v>1050</v>
      </c>
      <c r="B506" s="36" t="s">
        <v>1051</v>
      </c>
      <c r="C506" s="39">
        <v>10294</v>
      </c>
      <c r="D506" s="40">
        <v>0.53200000000000003</v>
      </c>
    </row>
    <row r="507" spans="1:4" x14ac:dyDescent="0.2">
      <c r="A507" s="37" t="s">
        <v>1052</v>
      </c>
      <c r="B507" s="36" t="s">
        <v>1053</v>
      </c>
      <c r="C507" s="39">
        <v>9606</v>
      </c>
      <c r="D507" s="40">
        <v>0.58399999999999996</v>
      </c>
    </row>
    <row r="508" spans="1:4" x14ac:dyDescent="0.2">
      <c r="A508" s="37" t="s">
        <v>1054</v>
      </c>
      <c r="B508" s="36" t="s">
        <v>1055</v>
      </c>
      <c r="C508" s="39">
        <v>10547</v>
      </c>
      <c r="D508" s="40">
        <v>0.55700000000000005</v>
      </c>
    </row>
    <row r="509" spans="1:4" x14ac:dyDescent="0.2">
      <c r="A509" s="37" t="s">
        <v>1056</v>
      </c>
      <c r="B509" s="36" t="s">
        <v>1057</v>
      </c>
      <c r="C509" s="39">
        <v>9498</v>
      </c>
      <c r="D509" s="40">
        <v>0.60599999999999998</v>
      </c>
    </row>
    <row r="510" spans="1:4" x14ac:dyDescent="0.2">
      <c r="A510" s="37" t="s">
        <v>1058</v>
      </c>
      <c r="B510" s="36" t="s">
        <v>1059</v>
      </c>
      <c r="C510" s="39">
        <v>11252</v>
      </c>
      <c r="D510" s="40">
        <v>0.36599999999999999</v>
      </c>
    </row>
    <row r="511" spans="1:4" x14ac:dyDescent="0.2">
      <c r="A511" s="37" t="s">
        <v>1060</v>
      </c>
      <c r="B511" s="36" t="s">
        <v>1061</v>
      </c>
      <c r="C511" s="39">
        <v>12128</v>
      </c>
      <c r="D511" s="40">
        <v>0.45900000000000002</v>
      </c>
    </row>
    <row r="512" spans="1:4" x14ac:dyDescent="0.2">
      <c r="A512" s="37" t="s">
        <v>1062</v>
      </c>
      <c r="B512" s="36" t="s">
        <v>1063</v>
      </c>
      <c r="C512" s="39">
        <v>11708</v>
      </c>
      <c r="D512" s="40">
        <v>0.76800000000000002</v>
      </c>
    </row>
    <row r="513" spans="1:4" x14ac:dyDescent="0.2">
      <c r="A513" s="37" t="s">
        <v>1064</v>
      </c>
      <c r="B513" s="36" t="s">
        <v>1065</v>
      </c>
      <c r="C513" s="39">
        <v>11038</v>
      </c>
      <c r="D513" s="40">
        <v>0.26200000000000001</v>
      </c>
    </row>
    <row r="514" spans="1:4" x14ac:dyDescent="0.2">
      <c r="A514" s="37" t="s">
        <v>1066</v>
      </c>
      <c r="B514" s="36" t="s">
        <v>1067</v>
      </c>
      <c r="C514" s="39">
        <v>10515</v>
      </c>
      <c r="D514" s="40">
        <v>0.53700000000000003</v>
      </c>
    </row>
    <row r="515" spans="1:4" x14ac:dyDescent="0.2">
      <c r="A515" s="37" t="s">
        <v>1068</v>
      </c>
      <c r="B515" s="36" t="s">
        <v>1069</v>
      </c>
      <c r="C515" s="39">
        <v>10215</v>
      </c>
      <c r="D515" s="40">
        <v>0.51600000000000001</v>
      </c>
    </row>
    <row r="516" spans="1:4" x14ac:dyDescent="0.2">
      <c r="A516" s="37" t="s">
        <v>1070</v>
      </c>
      <c r="B516" s="36" t="s">
        <v>1071</v>
      </c>
      <c r="C516" s="39">
        <v>16545</v>
      </c>
      <c r="D516" s="40">
        <v>0.25</v>
      </c>
    </row>
    <row r="517" spans="1:4" x14ac:dyDescent="0.2">
      <c r="A517" s="37" t="s">
        <v>1072</v>
      </c>
      <c r="B517" s="36" t="s">
        <v>1073</v>
      </c>
      <c r="C517" s="39">
        <v>10781</v>
      </c>
      <c r="D517" s="40">
        <v>0.47799999999999998</v>
      </c>
    </row>
    <row r="518" spans="1:4" x14ac:dyDescent="0.2">
      <c r="A518" s="37" t="s">
        <v>1074</v>
      </c>
      <c r="B518" s="36" t="s">
        <v>1075</v>
      </c>
      <c r="C518" s="39">
        <v>9807</v>
      </c>
      <c r="D518" s="40">
        <v>0.48699999999999999</v>
      </c>
    </row>
    <row r="519" spans="1:4" x14ac:dyDescent="0.2">
      <c r="A519" s="37" t="s">
        <v>1076</v>
      </c>
      <c r="B519" s="36" t="s">
        <v>1077</v>
      </c>
      <c r="C519" s="39">
        <v>8924</v>
      </c>
      <c r="D519" s="40">
        <v>0.60099999999999998</v>
      </c>
    </row>
    <row r="520" spans="1:4" x14ac:dyDescent="0.2">
      <c r="A520" s="37" t="s">
        <v>1078</v>
      </c>
      <c r="B520" s="36" t="s">
        <v>1079</v>
      </c>
      <c r="C520" s="39">
        <v>8836</v>
      </c>
      <c r="D520" s="40">
        <v>0.6</v>
      </c>
    </row>
    <row r="521" spans="1:4" x14ac:dyDescent="0.2">
      <c r="A521" s="37" t="s">
        <v>1080</v>
      </c>
      <c r="B521" s="36" t="s">
        <v>1081</v>
      </c>
      <c r="C521" s="39">
        <v>10547</v>
      </c>
      <c r="D521" s="40">
        <v>0.55700000000000005</v>
      </c>
    </row>
    <row r="522" spans="1:4" x14ac:dyDescent="0.2">
      <c r="A522" s="37" t="s">
        <v>1082</v>
      </c>
      <c r="B522" s="36" t="s">
        <v>1083</v>
      </c>
      <c r="C522" s="39">
        <v>9363</v>
      </c>
      <c r="D522" s="40">
        <v>0.52500000000000002</v>
      </c>
    </row>
    <row r="523" spans="1:4" x14ac:dyDescent="0.2">
      <c r="A523" s="37" t="s">
        <v>1084</v>
      </c>
      <c r="B523" s="36" t="s">
        <v>1085</v>
      </c>
      <c r="C523" s="39">
        <v>9518</v>
      </c>
      <c r="D523" s="40">
        <v>0.70899999999999996</v>
      </c>
    </row>
    <row r="524" spans="1:4" x14ac:dyDescent="0.2">
      <c r="A524" s="37" t="s">
        <v>1086</v>
      </c>
      <c r="B524" s="36" t="s">
        <v>1087</v>
      </c>
      <c r="C524" s="39">
        <v>10676</v>
      </c>
      <c r="D524" s="40">
        <v>0.497</v>
      </c>
    </row>
    <row r="525" spans="1:4" x14ac:dyDescent="0.2">
      <c r="A525" s="37" t="s">
        <v>1088</v>
      </c>
      <c r="B525" s="36" t="s">
        <v>1089</v>
      </c>
      <c r="C525" s="39">
        <v>11229</v>
      </c>
      <c r="D525" s="40">
        <v>0.46700000000000003</v>
      </c>
    </row>
    <row r="526" spans="1:4" x14ac:dyDescent="0.2">
      <c r="A526" s="37" t="s">
        <v>1090</v>
      </c>
      <c r="B526" s="36" t="s">
        <v>1091</v>
      </c>
      <c r="C526" s="39">
        <v>11403</v>
      </c>
      <c r="D526" s="40">
        <v>0.57399999999999995</v>
      </c>
    </row>
    <row r="527" spans="1:4" x14ac:dyDescent="0.2">
      <c r="A527" s="37" t="s">
        <v>1092</v>
      </c>
      <c r="B527" s="36" t="s">
        <v>1093</v>
      </c>
      <c r="C527" s="39">
        <v>14605</v>
      </c>
      <c r="D527" s="40">
        <v>0.25</v>
      </c>
    </row>
    <row r="528" spans="1:4" x14ac:dyDescent="0.2">
      <c r="A528" s="37" t="s">
        <v>1094</v>
      </c>
      <c r="B528" s="36" t="s">
        <v>1095</v>
      </c>
      <c r="C528" s="39">
        <v>42281</v>
      </c>
      <c r="D528" s="40">
        <v>0.25</v>
      </c>
    </row>
    <row r="529" spans="1:4" x14ac:dyDescent="0.2">
      <c r="A529" s="37" t="s">
        <v>1096</v>
      </c>
      <c r="B529" s="36" t="s">
        <v>1097</v>
      </c>
      <c r="C529" s="39">
        <v>12906</v>
      </c>
      <c r="D529" s="40">
        <v>0.25</v>
      </c>
    </row>
    <row r="530" spans="1:4" x14ac:dyDescent="0.2">
      <c r="A530" s="37" t="s">
        <v>1098</v>
      </c>
      <c r="B530" s="36" t="s">
        <v>1099</v>
      </c>
      <c r="C530" s="39">
        <v>17361</v>
      </c>
      <c r="D530" s="40">
        <v>0.25</v>
      </c>
    </row>
    <row r="531" spans="1:4" x14ac:dyDescent="0.2">
      <c r="A531" s="37" t="s">
        <v>1100</v>
      </c>
      <c r="B531" s="36" t="s">
        <v>1101</v>
      </c>
      <c r="C531" s="39">
        <v>15142</v>
      </c>
      <c r="D531" s="40">
        <v>0.25</v>
      </c>
    </row>
    <row r="532" spans="1:4" x14ac:dyDescent="0.2">
      <c r="A532" s="37" t="s">
        <v>1102</v>
      </c>
      <c r="B532" s="36" t="s">
        <v>1103</v>
      </c>
      <c r="C532" s="39">
        <v>11103</v>
      </c>
      <c r="D532" s="40">
        <v>0.39900000000000002</v>
      </c>
    </row>
    <row r="533" spans="1:4" x14ac:dyDescent="0.2">
      <c r="A533" s="37" t="s">
        <v>1104</v>
      </c>
      <c r="B533" s="36" t="s">
        <v>1105</v>
      </c>
      <c r="C533" s="39">
        <v>14283</v>
      </c>
      <c r="D533" s="40">
        <v>0.25</v>
      </c>
    </row>
    <row r="534" spans="1:4" x14ac:dyDescent="0.2">
      <c r="A534" s="37" t="s">
        <v>1106</v>
      </c>
      <c r="B534" s="36" t="s">
        <v>1107</v>
      </c>
      <c r="C534" s="39">
        <v>13279</v>
      </c>
      <c r="D534" s="40">
        <v>0.25</v>
      </c>
    </row>
    <row r="535" spans="1:4" x14ac:dyDescent="0.2">
      <c r="A535" s="37" t="s">
        <v>1108</v>
      </c>
      <c r="B535" s="36" t="s">
        <v>1109</v>
      </c>
      <c r="C535" s="39">
        <v>12911</v>
      </c>
      <c r="D535" s="40">
        <v>0.25</v>
      </c>
    </row>
    <row r="536" spans="1:4" x14ac:dyDescent="0.2">
      <c r="A536" s="37" t="s">
        <v>1110</v>
      </c>
      <c r="B536" s="36" t="s">
        <v>1111</v>
      </c>
      <c r="C536" s="39">
        <v>10801</v>
      </c>
      <c r="D536" s="40">
        <v>0.25</v>
      </c>
    </row>
    <row r="537" spans="1:4" x14ac:dyDescent="0.2">
      <c r="A537" s="37" t="s">
        <v>1112</v>
      </c>
      <c r="B537" s="36" t="s">
        <v>1113</v>
      </c>
      <c r="C537" s="39">
        <v>10446</v>
      </c>
      <c r="D537" s="40">
        <v>0.33</v>
      </c>
    </row>
    <row r="538" spans="1:4" x14ac:dyDescent="0.2">
      <c r="A538" s="37" t="s">
        <v>1114</v>
      </c>
      <c r="B538" s="36" t="s">
        <v>1115</v>
      </c>
      <c r="C538" s="39">
        <v>10378</v>
      </c>
      <c r="D538" s="40">
        <v>0.36</v>
      </c>
    </row>
    <row r="539" spans="1:4" x14ac:dyDescent="0.2">
      <c r="A539" s="37" t="s">
        <v>1116</v>
      </c>
      <c r="B539" s="36" t="s">
        <v>1117</v>
      </c>
      <c r="C539" s="39">
        <v>11012</v>
      </c>
      <c r="D539" s="40">
        <v>0.36699999999999999</v>
      </c>
    </row>
    <row r="540" spans="1:4" x14ac:dyDescent="0.2">
      <c r="A540" s="37" t="s">
        <v>1118</v>
      </c>
      <c r="B540" s="36" t="s">
        <v>1119</v>
      </c>
      <c r="C540" s="39">
        <v>11005</v>
      </c>
      <c r="D540" s="40">
        <v>0.46500000000000002</v>
      </c>
    </row>
    <row r="541" spans="1:4" x14ac:dyDescent="0.2">
      <c r="A541" s="37" t="s">
        <v>1120</v>
      </c>
      <c r="B541" s="36" t="s">
        <v>1121</v>
      </c>
      <c r="C541" s="39">
        <v>9838</v>
      </c>
      <c r="D541" s="40">
        <v>0.49199999999999999</v>
      </c>
    </row>
    <row r="542" spans="1:4" x14ac:dyDescent="0.2">
      <c r="A542" s="37" t="s">
        <v>1122</v>
      </c>
      <c r="B542" s="36" t="s">
        <v>1123</v>
      </c>
      <c r="C542" s="39">
        <v>10094</v>
      </c>
      <c r="D542" s="40">
        <v>0.55200000000000005</v>
      </c>
    </row>
    <row r="543" spans="1:4" x14ac:dyDescent="0.2">
      <c r="A543" s="37" t="s">
        <v>1124</v>
      </c>
      <c r="B543" s="36" t="s">
        <v>1125</v>
      </c>
      <c r="C543" s="39">
        <v>11679</v>
      </c>
      <c r="D543" s="40">
        <v>0.48</v>
      </c>
    </row>
    <row r="544" spans="1:4" x14ac:dyDescent="0.2">
      <c r="A544" s="37" t="s">
        <v>1126</v>
      </c>
      <c r="B544" s="36" t="s">
        <v>1127</v>
      </c>
      <c r="C544" s="39">
        <v>11684</v>
      </c>
      <c r="D544" s="40">
        <v>0.40799999999999997</v>
      </c>
    </row>
    <row r="545" spans="1:4" x14ac:dyDescent="0.2">
      <c r="A545" s="37" t="s">
        <v>1128</v>
      </c>
      <c r="B545" s="36" t="s">
        <v>1129</v>
      </c>
      <c r="C545" s="39">
        <v>12009</v>
      </c>
      <c r="D545" s="40">
        <v>0.25</v>
      </c>
    </row>
    <row r="546" spans="1:4" x14ac:dyDescent="0.2">
      <c r="A546" s="37" t="s">
        <v>1130</v>
      </c>
      <c r="B546" s="36" t="s">
        <v>1131</v>
      </c>
      <c r="C546" s="39">
        <v>11262</v>
      </c>
      <c r="D546" s="40">
        <v>0.441</v>
      </c>
    </row>
    <row r="547" spans="1:4" x14ac:dyDescent="0.2">
      <c r="A547" s="37" t="s">
        <v>1132</v>
      </c>
      <c r="B547" s="36" t="s">
        <v>1133</v>
      </c>
      <c r="C547" s="39">
        <v>9426</v>
      </c>
      <c r="D547" s="40">
        <v>0.49299999999999999</v>
      </c>
    </row>
    <row r="548" spans="1:4" x14ac:dyDescent="0.2">
      <c r="A548" s="37" t="s">
        <v>1134</v>
      </c>
      <c r="B548" s="36" t="s">
        <v>1135</v>
      </c>
      <c r="C548" s="39">
        <v>9108</v>
      </c>
      <c r="D548" s="40">
        <v>0.752</v>
      </c>
    </row>
    <row r="549" spans="1:4" x14ac:dyDescent="0.2">
      <c r="A549" s="37" t="s">
        <v>1136</v>
      </c>
      <c r="B549" s="36" t="s">
        <v>1137</v>
      </c>
      <c r="C549" s="39">
        <v>14050</v>
      </c>
      <c r="D549" s="40">
        <v>0.65900000000000003</v>
      </c>
    </row>
    <row r="550" spans="1:4" x14ac:dyDescent="0.2">
      <c r="A550" s="37" t="s">
        <v>1138</v>
      </c>
      <c r="B550" s="36" t="s">
        <v>1139</v>
      </c>
      <c r="C550" s="39">
        <v>60425</v>
      </c>
      <c r="D550" s="40">
        <v>0.25</v>
      </c>
    </row>
    <row r="551" spans="1:4" x14ac:dyDescent="0.2">
      <c r="A551" s="37" t="s">
        <v>1140</v>
      </c>
      <c r="B551" s="36" t="s">
        <v>1141</v>
      </c>
      <c r="C551" s="39">
        <v>11120</v>
      </c>
      <c r="D551" s="40">
        <v>0.35299999999999998</v>
      </c>
    </row>
    <row r="552" spans="1:4" x14ac:dyDescent="0.2">
      <c r="A552" s="37" t="s">
        <v>1142</v>
      </c>
      <c r="B552" s="36" t="s">
        <v>1143</v>
      </c>
      <c r="C552" s="39">
        <v>10609</v>
      </c>
      <c r="D552" s="40">
        <v>0.29199999999999998</v>
      </c>
    </row>
    <row r="553" spans="1:4" x14ac:dyDescent="0.2">
      <c r="A553" s="37" t="s">
        <v>1144</v>
      </c>
      <c r="B553" s="36" t="s">
        <v>1145</v>
      </c>
      <c r="C553" s="39">
        <v>20121</v>
      </c>
      <c r="D553" s="40">
        <v>0.25</v>
      </c>
    </row>
    <row r="554" spans="1:4" x14ac:dyDescent="0.2">
      <c r="A554" s="37" t="s">
        <v>1146</v>
      </c>
      <c r="B554" s="36" t="s">
        <v>1147</v>
      </c>
      <c r="C554" s="39">
        <v>10708</v>
      </c>
      <c r="D554" s="40">
        <v>0.26600000000000001</v>
      </c>
    </row>
    <row r="555" spans="1:4" x14ac:dyDescent="0.2">
      <c r="A555" s="37" t="s">
        <v>1148</v>
      </c>
      <c r="B555" s="36" t="s">
        <v>1149</v>
      </c>
      <c r="C555" s="39">
        <v>10228</v>
      </c>
      <c r="D555" s="40">
        <v>0.26500000000000001</v>
      </c>
    </row>
    <row r="556" spans="1:4" x14ac:dyDescent="0.2">
      <c r="A556" s="37" t="s">
        <v>1150</v>
      </c>
      <c r="B556" s="36" t="s">
        <v>1151</v>
      </c>
      <c r="C556" s="39">
        <v>21881</v>
      </c>
      <c r="D556" s="40">
        <v>0.25</v>
      </c>
    </row>
    <row r="557" spans="1:4" x14ac:dyDescent="0.2">
      <c r="A557" s="37" t="s">
        <v>1152</v>
      </c>
      <c r="B557" s="36" t="s">
        <v>1153</v>
      </c>
      <c r="C557" s="39">
        <v>13248</v>
      </c>
      <c r="D557" s="40">
        <v>0.25</v>
      </c>
    </row>
    <row r="558" spans="1:4" x14ac:dyDescent="0.2">
      <c r="A558" s="37" t="s">
        <v>1154</v>
      </c>
      <c r="B558" s="36" t="s">
        <v>1155</v>
      </c>
      <c r="C558" s="39">
        <v>26020</v>
      </c>
      <c r="D558" s="40">
        <v>0.25</v>
      </c>
    </row>
    <row r="559" spans="1:4" x14ac:dyDescent="0.2">
      <c r="A559" s="37" t="s">
        <v>1156</v>
      </c>
      <c r="B559" s="36" t="s">
        <v>1157</v>
      </c>
      <c r="C559" s="39">
        <v>10407</v>
      </c>
      <c r="D559" s="40">
        <v>0.25</v>
      </c>
    </row>
    <row r="560" spans="1:4" x14ac:dyDescent="0.2">
      <c r="A560" s="37" t="s">
        <v>1158</v>
      </c>
      <c r="B560" s="36" t="s">
        <v>1159</v>
      </c>
      <c r="C560" s="39">
        <v>18240</v>
      </c>
      <c r="D560" s="40">
        <v>0.25</v>
      </c>
    </row>
    <row r="561" spans="1:4" x14ac:dyDescent="0.2">
      <c r="A561" s="37" t="s">
        <v>1160</v>
      </c>
      <c r="B561" s="36" t="s">
        <v>1161</v>
      </c>
      <c r="C561" s="39">
        <v>37005</v>
      </c>
      <c r="D561" s="40">
        <v>0.25</v>
      </c>
    </row>
    <row r="562" spans="1:4" x14ac:dyDescent="0.2">
      <c r="A562" s="37" t="s">
        <v>1162</v>
      </c>
      <c r="B562" s="36" t="s">
        <v>1163</v>
      </c>
      <c r="C562" s="39">
        <v>9763</v>
      </c>
      <c r="D562" s="40">
        <v>0.55000000000000004</v>
      </c>
    </row>
    <row r="563" spans="1:4" x14ac:dyDescent="0.2">
      <c r="A563" s="37" t="s">
        <v>1164</v>
      </c>
      <c r="B563" s="36" t="s">
        <v>1165</v>
      </c>
      <c r="C563" s="39">
        <v>14687</v>
      </c>
      <c r="D563" s="40">
        <v>0.25</v>
      </c>
    </row>
    <row r="564" spans="1:4" x14ac:dyDescent="0.2">
      <c r="A564" s="37" t="s">
        <v>1166</v>
      </c>
      <c r="B564" s="36" t="s">
        <v>1167</v>
      </c>
      <c r="C564" s="39">
        <v>13120</v>
      </c>
      <c r="D564" s="40">
        <v>0.25</v>
      </c>
    </row>
    <row r="565" spans="1:4" x14ac:dyDescent="0.2">
      <c r="A565" s="37" t="s">
        <v>1168</v>
      </c>
      <c r="B565" s="36" t="s">
        <v>1169</v>
      </c>
      <c r="C565" s="39">
        <v>21835</v>
      </c>
      <c r="D565" s="40">
        <v>0.25</v>
      </c>
    </row>
    <row r="566" spans="1:4" x14ac:dyDescent="0.2">
      <c r="A566" s="37" t="s">
        <v>1170</v>
      </c>
      <c r="B566" s="36" t="s">
        <v>1171</v>
      </c>
      <c r="C566" s="39">
        <v>33855</v>
      </c>
      <c r="D566" s="40">
        <v>0.25</v>
      </c>
    </row>
    <row r="567" spans="1:4" x14ac:dyDescent="0.2">
      <c r="A567" s="37" t="s">
        <v>1172</v>
      </c>
      <c r="B567" s="36" t="s">
        <v>1173</v>
      </c>
      <c r="C567" s="39">
        <v>12662</v>
      </c>
      <c r="D567" s="40">
        <v>0.25</v>
      </c>
    </row>
    <row r="568" spans="1:4" x14ac:dyDescent="0.2">
      <c r="A568" s="37" t="s">
        <v>1174</v>
      </c>
      <c r="B568" s="36" t="s">
        <v>1175</v>
      </c>
      <c r="C568" s="39">
        <v>9902</v>
      </c>
      <c r="D568" s="40">
        <v>0.25</v>
      </c>
    </row>
    <row r="569" spans="1:4" x14ac:dyDescent="0.2">
      <c r="A569" s="37" t="s">
        <v>1176</v>
      </c>
      <c r="B569" s="36" t="s">
        <v>1177</v>
      </c>
      <c r="C569" s="39">
        <v>12508</v>
      </c>
      <c r="D569" s="40">
        <v>0.25</v>
      </c>
    </row>
    <row r="570" spans="1:4" x14ac:dyDescent="0.2">
      <c r="A570" s="37" t="s">
        <v>1178</v>
      </c>
      <c r="B570" s="36" t="s">
        <v>1179</v>
      </c>
      <c r="C570" s="39">
        <v>13238</v>
      </c>
      <c r="D570" s="40">
        <v>0.63500000000000001</v>
      </c>
    </row>
    <row r="571" spans="1:4" x14ac:dyDescent="0.2">
      <c r="A571" s="37" t="s">
        <v>1180</v>
      </c>
      <c r="B571" s="36" t="s">
        <v>1181</v>
      </c>
      <c r="C571" s="39">
        <v>9451</v>
      </c>
      <c r="D571" s="40">
        <v>0.55700000000000005</v>
      </c>
    </row>
    <row r="572" spans="1:4" x14ac:dyDescent="0.2">
      <c r="A572" s="37" t="s">
        <v>1182</v>
      </c>
      <c r="B572" s="36" t="s">
        <v>1183</v>
      </c>
      <c r="C572" s="39">
        <v>10376</v>
      </c>
      <c r="D572" s="40">
        <v>0.70199999999999996</v>
      </c>
    </row>
    <row r="573" spans="1:4" x14ac:dyDescent="0.2">
      <c r="A573" s="37" t="s">
        <v>1184</v>
      </c>
      <c r="B573" s="36" t="s">
        <v>1185</v>
      </c>
      <c r="C573" s="39">
        <v>11833</v>
      </c>
      <c r="D573" s="40">
        <v>0.59699999999999998</v>
      </c>
    </row>
    <row r="574" spans="1:4" x14ac:dyDescent="0.2">
      <c r="A574" s="37" t="s">
        <v>1186</v>
      </c>
      <c r="B574" s="36" t="s">
        <v>1187</v>
      </c>
      <c r="C574" s="39">
        <v>11983</v>
      </c>
      <c r="D574" s="40">
        <v>0.45100000000000001</v>
      </c>
    </row>
    <row r="575" spans="1:4" x14ac:dyDescent="0.2">
      <c r="A575" s="37" t="s">
        <v>1188</v>
      </c>
      <c r="B575" s="36" t="s">
        <v>1189</v>
      </c>
      <c r="C575" s="39">
        <v>10158</v>
      </c>
      <c r="D575" s="40">
        <v>0.59699999999999998</v>
      </c>
    </row>
    <row r="576" spans="1:4" x14ac:dyDescent="0.2">
      <c r="A576" s="37" t="s">
        <v>1190</v>
      </c>
      <c r="B576" s="36" t="s">
        <v>1191</v>
      </c>
      <c r="C576" s="39">
        <v>9161</v>
      </c>
      <c r="D576" s="40">
        <v>0.61199999999999999</v>
      </c>
    </row>
    <row r="577" spans="1:4" x14ac:dyDescent="0.2">
      <c r="A577" s="37" t="s">
        <v>1192</v>
      </c>
      <c r="B577" s="36" t="s">
        <v>1193</v>
      </c>
      <c r="C577" s="39">
        <v>11686</v>
      </c>
      <c r="D577" s="40">
        <v>0.57499999999999996</v>
      </c>
    </row>
    <row r="578" spans="1:4" x14ac:dyDescent="0.2">
      <c r="A578" s="37" t="s">
        <v>1194</v>
      </c>
      <c r="B578" s="36" t="s">
        <v>1195</v>
      </c>
      <c r="C578" s="39">
        <v>6901</v>
      </c>
      <c r="D578" s="40">
        <v>0.77400000000000002</v>
      </c>
    </row>
    <row r="579" spans="1:4" x14ac:dyDescent="0.2">
      <c r="A579" s="37" t="s">
        <v>1196</v>
      </c>
      <c r="B579" s="36" t="s">
        <v>1197</v>
      </c>
      <c r="C579" s="39">
        <v>7774</v>
      </c>
      <c r="D579" s="40">
        <v>0.77600000000000002</v>
      </c>
    </row>
    <row r="580" spans="1:4" x14ac:dyDescent="0.2">
      <c r="A580" s="37" t="s">
        <v>1198</v>
      </c>
      <c r="B580" s="36" t="s">
        <v>1199</v>
      </c>
      <c r="C580" s="39">
        <v>7540</v>
      </c>
      <c r="D580" s="40">
        <v>0.76300000000000001</v>
      </c>
    </row>
    <row r="581" spans="1:4" x14ac:dyDescent="0.2">
      <c r="A581" s="37" t="s">
        <v>1200</v>
      </c>
      <c r="B581" s="36" t="s">
        <v>1201</v>
      </c>
      <c r="C581" s="39">
        <v>7944</v>
      </c>
      <c r="D581" s="40">
        <v>0.68100000000000005</v>
      </c>
    </row>
    <row r="582" spans="1:4" x14ac:dyDescent="0.2">
      <c r="A582" s="37" t="s">
        <v>1202</v>
      </c>
      <c r="B582" s="36" t="s">
        <v>1203</v>
      </c>
      <c r="C582" s="39">
        <v>7348</v>
      </c>
      <c r="D582" s="40">
        <v>0.76700000000000002</v>
      </c>
    </row>
    <row r="583" spans="1:4" x14ac:dyDescent="0.2">
      <c r="A583" s="37" t="s">
        <v>1204</v>
      </c>
      <c r="B583" s="36" t="s">
        <v>1205</v>
      </c>
      <c r="C583" s="39">
        <v>6046</v>
      </c>
      <c r="D583" s="40">
        <v>0.81</v>
      </c>
    </row>
    <row r="584" spans="1:4" x14ac:dyDescent="0.2">
      <c r="A584" s="37" t="s">
        <v>1206</v>
      </c>
      <c r="B584" s="36" t="s">
        <v>1207</v>
      </c>
      <c r="C584" s="39">
        <v>8218</v>
      </c>
      <c r="D584" s="40">
        <v>0.70499999999999996</v>
      </c>
    </row>
    <row r="585" spans="1:4" x14ac:dyDescent="0.2">
      <c r="A585" s="37" t="s">
        <v>1208</v>
      </c>
      <c r="B585" s="36" t="s">
        <v>1209</v>
      </c>
      <c r="C585" s="39">
        <v>7188</v>
      </c>
      <c r="D585" s="40">
        <v>0.78100000000000003</v>
      </c>
    </row>
    <row r="586" spans="1:4" x14ac:dyDescent="0.2">
      <c r="A586" s="37" t="s">
        <v>1210</v>
      </c>
      <c r="B586" s="36" t="s">
        <v>1211</v>
      </c>
      <c r="C586" s="39">
        <v>9513</v>
      </c>
      <c r="D586" s="40">
        <v>0.432</v>
      </c>
    </row>
    <row r="587" spans="1:4" x14ac:dyDescent="0.2">
      <c r="A587" s="37" t="s">
        <v>1212</v>
      </c>
      <c r="B587" s="36" t="s">
        <v>1213</v>
      </c>
      <c r="C587" s="39">
        <v>9286</v>
      </c>
      <c r="D587" s="40">
        <v>0.52100000000000002</v>
      </c>
    </row>
    <row r="588" spans="1:4" x14ac:dyDescent="0.2">
      <c r="A588" s="37" t="s">
        <v>1214</v>
      </c>
      <c r="B588" s="36" t="s">
        <v>1215</v>
      </c>
      <c r="C588" s="39">
        <v>6862</v>
      </c>
      <c r="D588" s="40">
        <v>0.76700000000000002</v>
      </c>
    </row>
    <row r="589" spans="1:4" x14ac:dyDescent="0.2">
      <c r="A589" s="37" t="s">
        <v>1216</v>
      </c>
      <c r="B589" s="36" t="s">
        <v>1217</v>
      </c>
      <c r="C589" s="39">
        <v>7604</v>
      </c>
      <c r="D589" s="40">
        <v>0.71299999999999997</v>
      </c>
    </row>
    <row r="590" spans="1:4" x14ac:dyDescent="0.2">
      <c r="A590" s="37" t="s">
        <v>1218</v>
      </c>
      <c r="B590" s="36" t="s">
        <v>1219</v>
      </c>
      <c r="C590" s="39">
        <v>9254</v>
      </c>
      <c r="D590" s="40">
        <v>0.60499999999999998</v>
      </c>
    </row>
    <row r="591" spans="1:4" x14ac:dyDescent="0.2">
      <c r="A591" s="37" t="s">
        <v>1220</v>
      </c>
      <c r="B591" s="36" t="s">
        <v>1221</v>
      </c>
      <c r="C591" s="39">
        <v>8729</v>
      </c>
      <c r="D591" s="40">
        <v>0.59</v>
      </c>
    </row>
    <row r="592" spans="1:4" x14ac:dyDescent="0.2">
      <c r="A592" s="37" t="s">
        <v>1222</v>
      </c>
      <c r="B592" s="36" t="s">
        <v>1223</v>
      </c>
      <c r="C592" s="39">
        <v>10554</v>
      </c>
      <c r="D592" s="40">
        <v>0.57399999999999995</v>
      </c>
    </row>
    <row r="593" spans="1:4" x14ac:dyDescent="0.2">
      <c r="A593" s="37" t="s">
        <v>1224</v>
      </c>
      <c r="B593" s="36" t="s">
        <v>1225</v>
      </c>
      <c r="C593" s="39">
        <v>11436</v>
      </c>
      <c r="D593" s="40">
        <v>0.38200000000000001</v>
      </c>
    </row>
    <row r="594" spans="1:4" x14ac:dyDescent="0.2">
      <c r="A594" s="37" t="s">
        <v>1226</v>
      </c>
      <c r="B594" s="36" t="s">
        <v>1227</v>
      </c>
      <c r="C594" s="39">
        <v>9091</v>
      </c>
      <c r="D594" s="40">
        <v>0.49</v>
      </c>
    </row>
    <row r="595" spans="1:4" x14ac:dyDescent="0.2">
      <c r="A595" s="37" t="s">
        <v>1228</v>
      </c>
      <c r="B595" s="36" t="s">
        <v>1229</v>
      </c>
      <c r="C595" s="39">
        <v>11246</v>
      </c>
      <c r="D595" s="40">
        <v>0.27600000000000002</v>
      </c>
    </row>
    <row r="596" spans="1:4" x14ac:dyDescent="0.2">
      <c r="A596" s="37" t="s">
        <v>1230</v>
      </c>
      <c r="B596" s="36" t="s">
        <v>1231</v>
      </c>
      <c r="C596" s="39">
        <v>7895</v>
      </c>
      <c r="D596" s="40">
        <v>0.626</v>
      </c>
    </row>
    <row r="597" spans="1:4" x14ac:dyDescent="0.2">
      <c r="A597" s="37" t="s">
        <v>1232</v>
      </c>
      <c r="B597" s="36" t="s">
        <v>1233</v>
      </c>
      <c r="C597" s="39">
        <v>7813</v>
      </c>
      <c r="D597" s="40">
        <v>0.67900000000000005</v>
      </c>
    </row>
    <row r="598" spans="1:4" x14ac:dyDescent="0.2">
      <c r="A598" s="37" t="s">
        <v>1234</v>
      </c>
      <c r="B598" s="36" t="s">
        <v>1235</v>
      </c>
      <c r="C598" s="39">
        <v>11804</v>
      </c>
      <c r="D598" s="40">
        <v>0.63700000000000001</v>
      </c>
    </row>
    <row r="599" spans="1:4" x14ac:dyDescent="0.2">
      <c r="A599" s="37" t="s">
        <v>1236</v>
      </c>
      <c r="B599" s="36" t="s">
        <v>1237</v>
      </c>
      <c r="C599" s="39">
        <v>13555</v>
      </c>
      <c r="D599" s="40">
        <v>0.25</v>
      </c>
    </row>
    <row r="600" spans="1:4" x14ac:dyDescent="0.2">
      <c r="A600" s="37" t="s">
        <v>1238</v>
      </c>
      <c r="B600" s="36" t="s">
        <v>1239</v>
      </c>
      <c r="C600" s="39">
        <v>10353</v>
      </c>
      <c r="D600" s="40">
        <v>0.26900000000000002</v>
      </c>
    </row>
    <row r="601" spans="1:4" x14ac:dyDescent="0.2">
      <c r="A601" s="37" t="s">
        <v>1240</v>
      </c>
      <c r="B601" s="36" t="s">
        <v>1241</v>
      </c>
      <c r="C601" s="39">
        <v>8018</v>
      </c>
      <c r="D601" s="40">
        <v>0.65800000000000003</v>
      </c>
    </row>
    <row r="602" spans="1:4" x14ac:dyDescent="0.2">
      <c r="A602" s="37" t="s">
        <v>1242</v>
      </c>
      <c r="B602" s="36" t="s">
        <v>1243</v>
      </c>
      <c r="C602" s="39">
        <v>11224</v>
      </c>
      <c r="D602" s="40">
        <v>0.55900000000000005</v>
      </c>
    </row>
    <row r="603" spans="1:4" x14ac:dyDescent="0.2">
      <c r="A603" s="37" t="s">
        <v>1244</v>
      </c>
      <c r="B603" s="36" t="s">
        <v>1245</v>
      </c>
      <c r="C603" s="39">
        <v>9540</v>
      </c>
      <c r="D603" s="40">
        <v>0.25</v>
      </c>
    </row>
    <row r="604" spans="1:4" x14ac:dyDescent="0.2">
      <c r="A604" s="37" t="s">
        <v>1246</v>
      </c>
      <c r="B604" s="36" t="s">
        <v>1247</v>
      </c>
      <c r="C604" s="39">
        <v>8515</v>
      </c>
      <c r="D604" s="40">
        <v>0.59699999999999998</v>
      </c>
    </row>
    <row r="605" spans="1:4" x14ac:dyDescent="0.2">
      <c r="A605" s="37" t="s">
        <v>1248</v>
      </c>
      <c r="B605" s="36" t="s">
        <v>1249</v>
      </c>
      <c r="C605" s="39">
        <v>6390</v>
      </c>
      <c r="D605" s="40">
        <v>0.64700000000000002</v>
      </c>
    </row>
    <row r="606" spans="1:4" x14ac:dyDescent="0.2">
      <c r="A606" s="37" t="s">
        <v>1250</v>
      </c>
      <c r="B606" s="36" t="s">
        <v>1251</v>
      </c>
      <c r="C606" s="39">
        <v>11839</v>
      </c>
      <c r="D606" s="40">
        <v>0.61599999999999999</v>
      </c>
    </row>
    <row r="607" spans="1:4" x14ac:dyDescent="0.2">
      <c r="A607" s="37" t="s">
        <v>1252</v>
      </c>
      <c r="B607" s="36" t="s">
        <v>1253</v>
      </c>
      <c r="C607" s="39">
        <v>10407</v>
      </c>
      <c r="D607" s="40">
        <v>0.7</v>
      </c>
    </row>
    <row r="608" spans="1:4" x14ac:dyDescent="0.2">
      <c r="A608" s="37" t="s">
        <v>1254</v>
      </c>
      <c r="B608" s="36" t="s">
        <v>1255</v>
      </c>
      <c r="C608" s="39">
        <v>7269</v>
      </c>
      <c r="D608" s="40">
        <v>0.76600000000000001</v>
      </c>
    </row>
    <row r="609" spans="1:4" x14ac:dyDescent="0.2">
      <c r="A609" s="37" t="s">
        <v>1256</v>
      </c>
      <c r="B609" s="36" t="s">
        <v>1257</v>
      </c>
      <c r="C609" s="39">
        <v>9441</v>
      </c>
      <c r="D609" s="40">
        <v>0.67500000000000004</v>
      </c>
    </row>
    <row r="610" spans="1:4" x14ac:dyDescent="0.2">
      <c r="A610" s="37" t="s">
        <v>1258</v>
      </c>
      <c r="B610" s="36" t="s">
        <v>1259</v>
      </c>
      <c r="C610" s="39">
        <v>9286</v>
      </c>
      <c r="D610" s="40">
        <v>0.77900000000000003</v>
      </c>
    </row>
    <row r="611" spans="1:4" x14ac:dyDescent="0.2">
      <c r="A611" s="37" t="s">
        <v>1260</v>
      </c>
      <c r="B611" s="36" t="s">
        <v>1261</v>
      </c>
      <c r="C611" s="39">
        <v>6577</v>
      </c>
      <c r="D611" s="40">
        <v>0.83199999999999996</v>
      </c>
    </row>
    <row r="612" spans="1:4" x14ac:dyDescent="0.2">
      <c r="A612" s="37" t="s">
        <v>1262</v>
      </c>
      <c r="B612" s="36" t="s">
        <v>1263</v>
      </c>
      <c r="C612" s="39">
        <v>8357</v>
      </c>
      <c r="D612" s="40">
        <v>0.69299999999999995</v>
      </c>
    </row>
    <row r="613" spans="1:4" x14ac:dyDescent="0.2">
      <c r="A613" s="37" t="s">
        <v>1264</v>
      </c>
      <c r="B613" s="36" t="s">
        <v>1265</v>
      </c>
      <c r="C613" s="39">
        <v>7687</v>
      </c>
      <c r="D613" s="40">
        <v>0.80300000000000005</v>
      </c>
    </row>
    <row r="614" spans="1:4" x14ac:dyDescent="0.2">
      <c r="A614" s="37" t="s">
        <v>1266</v>
      </c>
      <c r="B614" s="36" t="s">
        <v>1267</v>
      </c>
      <c r="C614" s="39">
        <v>7084</v>
      </c>
      <c r="D614" s="40">
        <v>0.77300000000000002</v>
      </c>
    </row>
    <row r="615" spans="1:4" x14ac:dyDescent="0.2">
      <c r="A615" s="37" t="s">
        <v>1268</v>
      </c>
      <c r="B615" s="36" t="s">
        <v>1269</v>
      </c>
      <c r="C615" s="39">
        <v>17472</v>
      </c>
      <c r="D615" s="40">
        <v>0.25</v>
      </c>
    </row>
    <row r="616" spans="1:4" x14ac:dyDescent="0.2">
      <c r="A616" s="37" t="s">
        <v>1270</v>
      </c>
      <c r="B616" s="36" t="s">
        <v>1271</v>
      </c>
      <c r="C616" s="39">
        <v>8421</v>
      </c>
      <c r="D616" s="40">
        <v>0.71599999999999997</v>
      </c>
    </row>
    <row r="617" spans="1:4" x14ac:dyDescent="0.2">
      <c r="A617" s="37" t="s">
        <v>1272</v>
      </c>
      <c r="B617" s="36" t="s">
        <v>1273</v>
      </c>
      <c r="C617" s="39">
        <v>7894</v>
      </c>
      <c r="D617" s="40">
        <v>0.72299999999999998</v>
      </c>
    </row>
    <row r="618" spans="1:4" x14ac:dyDescent="0.2">
      <c r="A618" s="37" t="s">
        <v>1274</v>
      </c>
      <c r="B618" s="36" t="s">
        <v>1275</v>
      </c>
      <c r="C618" s="39">
        <v>8422</v>
      </c>
      <c r="D618" s="40">
        <v>0.73</v>
      </c>
    </row>
    <row r="619" spans="1:4" x14ac:dyDescent="0.2">
      <c r="A619" s="37" t="s">
        <v>1276</v>
      </c>
      <c r="B619" s="36" t="s">
        <v>1277</v>
      </c>
      <c r="C619" s="39">
        <v>7467</v>
      </c>
      <c r="D619" s="40">
        <v>0.76600000000000001</v>
      </c>
    </row>
    <row r="620" spans="1:4" x14ac:dyDescent="0.2">
      <c r="A620" s="37" t="s">
        <v>1278</v>
      </c>
      <c r="B620" s="36" t="s">
        <v>1279</v>
      </c>
      <c r="C620" s="39">
        <v>8220</v>
      </c>
      <c r="D620" s="40">
        <v>0.80300000000000005</v>
      </c>
    </row>
    <row r="621" spans="1:4" x14ac:dyDescent="0.2">
      <c r="A621" s="37" t="s">
        <v>1280</v>
      </c>
      <c r="B621" s="36" t="s">
        <v>1281</v>
      </c>
      <c r="C621" s="39">
        <v>7330</v>
      </c>
      <c r="D621" s="40">
        <v>0.77400000000000002</v>
      </c>
    </row>
    <row r="622" spans="1:4" x14ac:dyDescent="0.2">
      <c r="A622" s="37" t="s">
        <v>1282</v>
      </c>
      <c r="B622" s="36" t="s">
        <v>1283</v>
      </c>
      <c r="C622" s="39">
        <v>8530</v>
      </c>
      <c r="D622" s="40">
        <v>0.75600000000000001</v>
      </c>
    </row>
    <row r="623" spans="1:4" x14ac:dyDescent="0.2">
      <c r="A623" s="37" t="s">
        <v>1284</v>
      </c>
      <c r="B623" s="36" t="s">
        <v>1285</v>
      </c>
      <c r="C623" s="39">
        <v>8136</v>
      </c>
      <c r="D623" s="40">
        <v>0.64</v>
      </c>
    </row>
    <row r="624" spans="1:4" x14ac:dyDescent="0.2">
      <c r="A624" s="37" t="s">
        <v>1286</v>
      </c>
      <c r="B624" s="36" t="s">
        <v>1287</v>
      </c>
      <c r="C624" s="39">
        <v>8220</v>
      </c>
      <c r="D624" s="40">
        <v>0.69199999999999995</v>
      </c>
    </row>
    <row r="625" spans="1:4" x14ac:dyDescent="0.2">
      <c r="A625" s="37" t="s">
        <v>1288</v>
      </c>
      <c r="B625" s="36" t="s">
        <v>1289</v>
      </c>
      <c r="C625" s="39">
        <v>7584</v>
      </c>
      <c r="D625" s="40">
        <v>0.72399999999999998</v>
      </c>
    </row>
    <row r="626" spans="1:4" x14ac:dyDescent="0.2">
      <c r="A626" s="37" t="s">
        <v>1290</v>
      </c>
      <c r="B626" s="36" t="s">
        <v>1291</v>
      </c>
      <c r="C626" s="39">
        <v>9241</v>
      </c>
      <c r="D626" s="40">
        <v>0.73</v>
      </c>
    </row>
    <row r="627" spans="1:4" x14ac:dyDescent="0.2">
      <c r="A627" s="37" t="s">
        <v>1292</v>
      </c>
      <c r="B627" s="36" t="s">
        <v>1293</v>
      </c>
      <c r="C627" s="39">
        <v>8047</v>
      </c>
      <c r="D627" s="40">
        <v>0.72499999999999998</v>
      </c>
    </row>
    <row r="628" spans="1:4" x14ac:dyDescent="0.2">
      <c r="A628" s="37" t="s">
        <v>1294</v>
      </c>
      <c r="B628" s="36" t="s">
        <v>1295</v>
      </c>
      <c r="C628" s="39">
        <v>8416</v>
      </c>
      <c r="D628" s="40">
        <v>0.72899999999999998</v>
      </c>
    </row>
    <row r="629" spans="1:4" x14ac:dyDescent="0.2">
      <c r="A629" s="37" t="s">
        <v>1296</v>
      </c>
      <c r="B629" s="36" t="s">
        <v>1297</v>
      </c>
      <c r="C629" s="39">
        <v>7022</v>
      </c>
      <c r="D629" s="40">
        <v>0.80600000000000005</v>
      </c>
    </row>
    <row r="630" spans="1:4" x14ac:dyDescent="0.2">
      <c r="A630" s="37" t="s">
        <v>1298</v>
      </c>
      <c r="B630" s="36" t="s">
        <v>1299</v>
      </c>
      <c r="C630" s="39">
        <v>14465</v>
      </c>
      <c r="D630" s="40">
        <v>0.25</v>
      </c>
    </row>
    <row r="631" spans="1:4" x14ac:dyDescent="0.2">
      <c r="A631" s="37" t="s">
        <v>1300</v>
      </c>
      <c r="B631" s="36" t="s">
        <v>1301</v>
      </c>
      <c r="C631" s="39">
        <v>13960</v>
      </c>
      <c r="D631" s="40">
        <v>0.25</v>
      </c>
    </row>
    <row r="632" spans="1:4" x14ac:dyDescent="0.2">
      <c r="A632" s="37" t="s">
        <v>1302</v>
      </c>
      <c r="B632" s="36" t="s">
        <v>1303</v>
      </c>
      <c r="C632" s="39">
        <v>12398</v>
      </c>
      <c r="D632" s="40">
        <v>0.25</v>
      </c>
    </row>
    <row r="633" spans="1:4" x14ac:dyDescent="0.2">
      <c r="A633" s="37" t="s">
        <v>1304</v>
      </c>
      <c r="B633" s="36" t="s">
        <v>1305</v>
      </c>
      <c r="C633" s="39">
        <v>13699</v>
      </c>
      <c r="D633" s="40">
        <v>0.25</v>
      </c>
    </row>
    <row r="634" spans="1:4" x14ac:dyDescent="0.2">
      <c r="A634" s="37" t="s">
        <v>1306</v>
      </c>
      <c r="B634" s="36" t="s">
        <v>1307</v>
      </c>
      <c r="C634" s="39">
        <v>13681</v>
      </c>
      <c r="D634" s="40">
        <v>0.25</v>
      </c>
    </row>
    <row r="635" spans="1:4" x14ac:dyDescent="0.2">
      <c r="A635" s="37" t="s">
        <v>1308</v>
      </c>
      <c r="B635" s="36" t="s">
        <v>1309</v>
      </c>
      <c r="C635" s="39">
        <v>14312</v>
      </c>
      <c r="D635" s="40">
        <v>0.25</v>
      </c>
    </row>
    <row r="636" spans="1:4" x14ac:dyDescent="0.2">
      <c r="A636" s="37" t="s">
        <v>1310</v>
      </c>
      <c r="B636" s="36" t="s">
        <v>1311</v>
      </c>
      <c r="C636" s="39">
        <v>16674</v>
      </c>
      <c r="D636" s="40">
        <v>0.25</v>
      </c>
    </row>
    <row r="637" spans="1:4" x14ac:dyDescent="0.2">
      <c r="A637" s="37" t="s">
        <v>1312</v>
      </c>
      <c r="B637" s="36" t="s">
        <v>1313</v>
      </c>
      <c r="C637" s="39">
        <v>12479</v>
      </c>
      <c r="D637" s="40">
        <v>0.25</v>
      </c>
    </row>
    <row r="638" spans="1:4" x14ac:dyDescent="0.2">
      <c r="A638" s="37" t="s">
        <v>1314</v>
      </c>
      <c r="B638" s="36" t="s">
        <v>1315</v>
      </c>
      <c r="C638" s="39">
        <v>13228</v>
      </c>
      <c r="D638" s="40">
        <v>0.25</v>
      </c>
    </row>
    <row r="639" spans="1:4" x14ac:dyDescent="0.2">
      <c r="A639" s="37" t="s">
        <v>1316</v>
      </c>
      <c r="B639" s="36" t="s">
        <v>1317</v>
      </c>
      <c r="C639" s="39">
        <v>16448</v>
      </c>
      <c r="D639" s="40">
        <v>0.25</v>
      </c>
    </row>
    <row r="640" spans="1:4" x14ac:dyDescent="0.2">
      <c r="A640" s="37" t="s">
        <v>1318</v>
      </c>
      <c r="B640" s="36" t="s">
        <v>1319</v>
      </c>
      <c r="C640" s="39">
        <v>13059</v>
      </c>
      <c r="D640" s="40">
        <v>0.25</v>
      </c>
    </row>
    <row r="641" spans="1:4" x14ac:dyDescent="0.2">
      <c r="A641" s="37" t="s">
        <v>1320</v>
      </c>
      <c r="B641" s="36" t="s">
        <v>1321</v>
      </c>
      <c r="C641" s="39">
        <v>12249</v>
      </c>
      <c r="D641" s="40">
        <v>0.25</v>
      </c>
    </row>
    <row r="642" spans="1:4" x14ac:dyDescent="0.2">
      <c r="A642" s="37" t="s">
        <v>1322</v>
      </c>
      <c r="B642" s="36" t="s">
        <v>1323</v>
      </c>
      <c r="C642" s="39">
        <v>13827</v>
      </c>
      <c r="D642" s="40">
        <v>0.25</v>
      </c>
    </row>
    <row r="643" spans="1:4" x14ac:dyDescent="0.2">
      <c r="A643" s="37" t="s">
        <v>1324</v>
      </c>
      <c r="B643" s="36" t="s">
        <v>1325</v>
      </c>
      <c r="C643" s="39">
        <v>16731</v>
      </c>
      <c r="D643" s="40">
        <v>0.25</v>
      </c>
    </row>
    <row r="644" spans="1:4" x14ac:dyDescent="0.2">
      <c r="A644" s="37" t="s">
        <v>1326</v>
      </c>
      <c r="B644" s="36" t="s">
        <v>1327</v>
      </c>
      <c r="C644" s="39">
        <v>16047</v>
      </c>
      <c r="D644" s="40">
        <v>0.25</v>
      </c>
    </row>
    <row r="645" spans="1:4" x14ac:dyDescent="0.2">
      <c r="A645" s="37" t="s">
        <v>1328</v>
      </c>
      <c r="B645" s="36" t="s">
        <v>1329</v>
      </c>
      <c r="C645" s="39">
        <v>16089</v>
      </c>
      <c r="D645" s="40">
        <v>0.25</v>
      </c>
    </row>
    <row r="646" spans="1:4" x14ac:dyDescent="0.2">
      <c r="A646" s="37" t="s">
        <v>1330</v>
      </c>
      <c r="B646" s="36" t="s">
        <v>1331</v>
      </c>
      <c r="C646" s="39">
        <v>13348</v>
      </c>
      <c r="D646" s="40">
        <v>0.25</v>
      </c>
    </row>
    <row r="647" spans="1:4" x14ac:dyDescent="0.2">
      <c r="A647" s="37" t="s">
        <v>1332</v>
      </c>
      <c r="B647" s="36" t="s">
        <v>1333</v>
      </c>
      <c r="C647" s="39">
        <v>14066</v>
      </c>
      <c r="D647" s="40">
        <v>0.25</v>
      </c>
    </row>
    <row r="648" spans="1:4" x14ac:dyDescent="0.2">
      <c r="A648" s="37" t="s">
        <v>1334</v>
      </c>
      <c r="B648" s="36" t="s">
        <v>1335</v>
      </c>
      <c r="C648" s="39">
        <v>23553</v>
      </c>
      <c r="D648" s="40">
        <v>0.25</v>
      </c>
    </row>
    <row r="649" spans="1:4" x14ac:dyDescent="0.2">
      <c r="A649" s="37" t="s">
        <v>1336</v>
      </c>
      <c r="B649" s="36" t="s">
        <v>1337</v>
      </c>
      <c r="C649" s="39">
        <v>14955</v>
      </c>
      <c r="D649" s="40">
        <v>0.25</v>
      </c>
    </row>
    <row r="650" spans="1:4" x14ac:dyDescent="0.2">
      <c r="A650" s="37" t="s">
        <v>1338</v>
      </c>
      <c r="B650" s="36" t="s">
        <v>1339</v>
      </c>
      <c r="C650" s="39">
        <v>11961</v>
      </c>
      <c r="D650" s="40">
        <v>0.25</v>
      </c>
    </row>
    <row r="651" spans="1:4" x14ac:dyDescent="0.2">
      <c r="A651" s="37" t="s">
        <v>1340</v>
      </c>
      <c r="B651" s="36" t="s">
        <v>1341</v>
      </c>
      <c r="C651" s="39">
        <v>11277</v>
      </c>
      <c r="D651" s="40">
        <v>0.50600000000000001</v>
      </c>
    </row>
    <row r="652" spans="1:4" x14ac:dyDescent="0.2">
      <c r="A652" s="37" t="s">
        <v>1342</v>
      </c>
      <c r="B652" s="36" t="s">
        <v>1343</v>
      </c>
      <c r="C652" s="39">
        <v>13900</v>
      </c>
      <c r="D652" s="40">
        <v>0.25</v>
      </c>
    </row>
    <row r="653" spans="1:4" x14ac:dyDescent="0.2">
      <c r="A653" s="37" t="s">
        <v>1344</v>
      </c>
      <c r="B653" s="36" t="s">
        <v>1345</v>
      </c>
      <c r="C653" s="39">
        <v>10658</v>
      </c>
      <c r="D653" s="40">
        <v>0.25</v>
      </c>
    </row>
    <row r="654" spans="1:4" x14ac:dyDescent="0.2">
      <c r="A654" s="37" t="s">
        <v>1346</v>
      </c>
      <c r="B654" s="36" t="s">
        <v>1347</v>
      </c>
      <c r="C654" s="39">
        <v>15931</v>
      </c>
      <c r="D654" s="40">
        <v>0.25</v>
      </c>
    </row>
    <row r="655" spans="1:4" x14ac:dyDescent="0.2">
      <c r="A655" s="37" t="s">
        <v>1348</v>
      </c>
      <c r="B655" s="36" t="s">
        <v>1349</v>
      </c>
      <c r="C655" s="39">
        <v>17081</v>
      </c>
      <c r="D655" s="40">
        <v>0.25</v>
      </c>
    </row>
    <row r="656" spans="1:4" x14ac:dyDescent="0.2">
      <c r="A656" s="37" t="s">
        <v>1350</v>
      </c>
      <c r="B656" s="36" t="s">
        <v>1351</v>
      </c>
      <c r="C656" s="39">
        <v>12811</v>
      </c>
      <c r="D656" s="40">
        <v>0.25</v>
      </c>
    </row>
    <row r="657" spans="1:4" x14ac:dyDescent="0.2">
      <c r="A657" s="37" t="s">
        <v>1352</v>
      </c>
      <c r="B657" s="36" t="s">
        <v>1353</v>
      </c>
      <c r="C657" s="39">
        <v>15560</v>
      </c>
      <c r="D657" s="40">
        <v>0.25</v>
      </c>
    </row>
    <row r="658" spans="1:4" x14ac:dyDescent="0.2">
      <c r="A658" s="37" t="s">
        <v>1354</v>
      </c>
      <c r="B658" s="36" t="s">
        <v>1355</v>
      </c>
      <c r="C658" s="39">
        <v>12230</v>
      </c>
      <c r="D658" s="40">
        <v>0.503</v>
      </c>
    </row>
    <row r="659" spans="1:4" x14ac:dyDescent="0.2">
      <c r="A659" s="37" t="s">
        <v>1356</v>
      </c>
      <c r="B659" s="36" t="s">
        <v>1357</v>
      </c>
      <c r="C659" s="39">
        <v>12115</v>
      </c>
      <c r="D659" s="40">
        <v>0.25</v>
      </c>
    </row>
    <row r="660" spans="1:4" x14ac:dyDescent="0.2">
      <c r="A660" s="37" t="s">
        <v>1358</v>
      </c>
      <c r="B660" s="36" t="s">
        <v>1359</v>
      </c>
      <c r="C660" s="39">
        <v>15886</v>
      </c>
      <c r="D660" s="40">
        <v>0.25</v>
      </c>
    </row>
    <row r="661" spans="1:4" x14ac:dyDescent="0.2">
      <c r="A661" s="37" t="s">
        <v>1360</v>
      </c>
      <c r="B661" s="36" t="s">
        <v>1361</v>
      </c>
      <c r="C661" s="39">
        <v>12975</v>
      </c>
      <c r="D661" s="40">
        <v>0.25</v>
      </c>
    </row>
    <row r="662" spans="1:4" x14ac:dyDescent="0.2">
      <c r="A662" s="37" t="s">
        <v>1362</v>
      </c>
      <c r="B662" s="36" t="s">
        <v>1363</v>
      </c>
      <c r="C662" s="39">
        <v>9917</v>
      </c>
      <c r="D662" s="40">
        <v>0.28000000000000003</v>
      </c>
    </row>
    <row r="663" spans="1:4" x14ac:dyDescent="0.2">
      <c r="A663" s="37" t="s">
        <v>1364</v>
      </c>
      <c r="B663" s="36" t="s">
        <v>1365</v>
      </c>
      <c r="C663" s="39">
        <v>14520</v>
      </c>
      <c r="D663" s="40">
        <v>0.25</v>
      </c>
    </row>
    <row r="664" spans="1:4" x14ac:dyDescent="0.2">
      <c r="A664" s="37" t="s">
        <v>1366</v>
      </c>
      <c r="B664" s="36" t="s">
        <v>1367</v>
      </c>
      <c r="C664" s="39">
        <v>15481</v>
      </c>
      <c r="D664" s="40">
        <v>0.25</v>
      </c>
    </row>
    <row r="665" spans="1:4" x14ac:dyDescent="0.2">
      <c r="A665" s="37" t="s">
        <v>1368</v>
      </c>
      <c r="B665" s="36" t="s">
        <v>1369</v>
      </c>
      <c r="C665" s="39">
        <v>12162</v>
      </c>
      <c r="D665" s="40">
        <v>0.25</v>
      </c>
    </row>
    <row r="666" spans="1:4" x14ac:dyDescent="0.2">
      <c r="A666" s="37" t="s">
        <v>1370</v>
      </c>
      <c r="B666" s="36" t="s">
        <v>1371</v>
      </c>
      <c r="C666" s="39">
        <v>14020</v>
      </c>
      <c r="D666" s="40">
        <v>0.25</v>
      </c>
    </row>
    <row r="667" spans="1:4" x14ac:dyDescent="0.2">
      <c r="A667" s="37" t="s">
        <v>1372</v>
      </c>
      <c r="B667" s="36" t="s">
        <v>1373</v>
      </c>
      <c r="C667" s="39">
        <v>9335</v>
      </c>
      <c r="D667" s="40">
        <v>0.443</v>
      </c>
    </row>
    <row r="668" spans="1:4" x14ac:dyDescent="0.2">
      <c r="A668" s="37" t="s">
        <v>1374</v>
      </c>
      <c r="B668" s="36" t="s">
        <v>1375</v>
      </c>
      <c r="C668" s="39">
        <v>11371</v>
      </c>
      <c r="D668" s="40">
        <v>0.43099999999999999</v>
      </c>
    </row>
    <row r="669" spans="1:4" x14ac:dyDescent="0.2">
      <c r="A669" s="37" t="s">
        <v>1376</v>
      </c>
      <c r="B669" s="36" t="s">
        <v>1377</v>
      </c>
      <c r="C669" s="39">
        <v>10961</v>
      </c>
      <c r="D669" s="40">
        <v>0.25</v>
      </c>
    </row>
    <row r="670" spans="1:4" x14ac:dyDescent="0.2">
      <c r="A670" s="37" t="s">
        <v>1378</v>
      </c>
      <c r="B670" s="36" t="s">
        <v>1379</v>
      </c>
      <c r="C670" s="39">
        <v>7572</v>
      </c>
      <c r="D670" s="40">
        <v>0.69299999999999995</v>
      </c>
    </row>
    <row r="671" spans="1:4" x14ac:dyDescent="0.2">
      <c r="A671" s="37" t="s">
        <v>1380</v>
      </c>
      <c r="B671" s="36" t="s">
        <v>1381</v>
      </c>
      <c r="C671" s="39">
        <v>7474</v>
      </c>
      <c r="D671" s="40">
        <v>0.78900000000000003</v>
      </c>
    </row>
    <row r="672" spans="1:4" x14ac:dyDescent="0.2">
      <c r="A672" s="37" t="s">
        <v>1382</v>
      </c>
      <c r="B672" s="36" t="s">
        <v>1383</v>
      </c>
      <c r="C672" s="39">
        <v>9732</v>
      </c>
      <c r="D672" s="40">
        <v>0.72399999999999998</v>
      </c>
    </row>
    <row r="673" spans="1:4" x14ac:dyDescent="0.2">
      <c r="A673" s="37" t="s">
        <v>1384</v>
      </c>
      <c r="B673" s="36" t="s">
        <v>1385</v>
      </c>
      <c r="C673" s="39">
        <v>7913</v>
      </c>
      <c r="D673" s="40">
        <v>0.71799999999999997</v>
      </c>
    </row>
    <row r="674" spans="1:4" x14ac:dyDescent="0.2">
      <c r="A674" s="37" t="s">
        <v>1386</v>
      </c>
      <c r="B674" s="36" t="s">
        <v>1387</v>
      </c>
      <c r="C674" s="39">
        <v>8685</v>
      </c>
      <c r="D674" s="40">
        <v>0.72</v>
      </c>
    </row>
    <row r="675" spans="1:4" x14ac:dyDescent="0.2">
      <c r="A675" s="37" t="s">
        <v>1388</v>
      </c>
      <c r="B675" s="36" t="s">
        <v>1389</v>
      </c>
      <c r="C675" s="39">
        <v>7629</v>
      </c>
      <c r="D675" s="40">
        <v>0.57599999999999996</v>
      </c>
    </row>
    <row r="676" spans="1:4" x14ac:dyDescent="0.2">
      <c r="A676" s="37" t="s">
        <v>1390</v>
      </c>
      <c r="B676" s="36" t="s">
        <v>1391</v>
      </c>
      <c r="C676" s="39">
        <v>6647</v>
      </c>
      <c r="D676" s="40">
        <v>0.73699999999999999</v>
      </c>
    </row>
    <row r="677" spans="1:4" x14ac:dyDescent="0.2">
      <c r="A677" s="37" t="s">
        <v>1392</v>
      </c>
      <c r="B677" s="36" t="s">
        <v>1393</v>
      </c>
      <c r="C677" s="39">
        <f>SUM(C4:C676)</f>
        <v>6620679</v>
      </c>
      <c r="D677" s="40">
        <f>SUM(D4:D676)</f>
        <v>388.13600000000037</v>
      </c>
    </row>
    <row r="679" spans="1:4" x14ac:dyDescent="0.2">
      <c r="A679" s="37" t="s">
        <v>1394</v>
      </c>
    </row>
    <row r="680" spans="1:4" x14ac:dyDescent="0.2">
      <c r="A680" s="37" t="s">
        <v>1395</v>
      </c>
    </row>
    <row r="681" spans="1:4" x14ac:dyDescent="0.2">
      <c r="A681" s="37" t="s">
        <v>1396</v>
      </c>
    </row>
    <row r="682" spans="1:4" x14ac:dyDescent="0.2">
      <c r="A682" s="37" t="s">
        <v>1397</v>
      </c>
    </row>
    <row r="683" spans="1:4" x14ac:dyDescent="0.2">
      <c r="A683" s="37" t="s">
        <v>1398</v>
      </c>
    </row>
    <row r="684" spans="1:4" x14ac:dyDescent="0.2">
      <c r="A684" s="37" t="s">
        <v>1399</v>
      </c>
    </row>
    <row r="685" spans="1:4" x14ac:dyDescent="0.2">
      <c r="A685" s="37" t="s">
        <v>1400</v>
      </c>
    </row>
  </sheetData>
  <sheetProtection algorithmName="SHA-512" hashValue="C0wjw8/pmXbQnruH7LnXammpCdFQCP4iukF4weWelmn9mv2qWQqgG3KH0KwhT7dkR6tR3jT8dkWKaf5R+TcA6A==" saltValue="bFaelZWB9CdmkJkw6jK0LA==" spinCount="100000" sheet="1" objects="1" scenarios="1"/>
  <mergeCells count="1">
    <mergeCell ref="A2:B2"/>
  </mergeCells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fc bill calc enrollmt</vt:lpstr>
      <vt:lpstr>AOE + Pub Exc Cost Aid Ratio</vt:lpstr>
      <vt:lpstr>'fc bill calc enrollmt'!_ftn1</vt:lpstr>
      <vt:lpstr>DATA</vt:lpstr>
      <vt:lpstr>'fc bill calc enrollmt'!Print_Area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 Cavanagh</dc:creator>
  <cp:lastModifiedBy>Maria Casile</cp:lastModifiedBy>
  <cp:lastPrinted>2021-01-28T18:52:15Z</cp:lastPrinted>
  <dcterms:created xsi:type="dcterms:W3CDTF">2007-05-25T14:51:52Z</dcterms:created>
  <dcterms:modified xsi:type="dcterms:W3CDTF">2023-10-06T13:57:54Z</dcterms:modified>
</cp:coreProperties>
</file>